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 proyecto\excel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Hoja1!$B$2:$N$83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M43" i="1"/>
  <c r="M44" i="1"/>
  <c r="M45" i="1"/>
  <c r="M46" i="1"/>
  <c r="M47" i="1"/>
  <c r="M48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6" i="1"/>
  <c r="M77" i="1"/>
  <c r="M78" i="1"/>
  <c r="M79" i="1"/>
  <c r="M80" i="1"/>
  <c r="G81" i="1" l="1"/>
  <c r="I81" i="1" s="1"/>
  <c r="H80" i="1" l="1"/>
  <c r="G80" i="1"/>
  <c r="I80" i="1" s="1"/>
  <c r="H79" i="1"/>
  <c r="G79" i="1"/>
  <c r="I79" i="1" s="1"/>
  <c r="E79" i="1" s="1"/>
  <c r="J79" i="1" s="1"/>
  <c r="H78" i="1"/>
  <c r="G78" i="1"/>
  <c r="I78" i="1" s="1"/>
  <c r="H77" i="1"/>
  <c r="G77" i="1"/>
  <c r="I77" i="1" s="1"/>
  <c r="E77" i="1" s="1"/>
  <c r="J77" i="1" s="1"/>
  <c r="H76" i="1"/>
  <c r="G76" i="1"/>
  <c r="I76" i="1" s="1"/>
  <c r="H75" i="1"/>
  <c r="G75" i="1"/>
  <c r="I75" i="1" s="1"/>
  <c r="H74" i="1"/>
  <c r="G74" i="1"/>
  <c r="I74" i="1" s="1"/>
  <c r="H73" i="1"/>
  <c r="G73" i="1"/>
  <c r="I73" i="1" s="1"/>
  <c r="E73" i="1" s="1"/>
  <c r="J73" i="1" s="1"/>
  <c r="H72" i="1"/>
  <c r="G72" i="1"/>
  <c r="I72" i="1" s="1"/>
  <c r="H71" i="1"/>
  <c r="G71" i="1"/>
  <c r="I71" i="1" s="1"/>
  <c r="H70" i="1"/>
  <c r="G70" i="1"/>
  <c r="I70" i="1" s="1"/>
  <c r="H69" i="1"/>
  <c r="G69" i="1"/>
  <c r="I69" i="1" s="1"/>
  <c r="H68" i="1"/>
  <c r="G68" i="1"/>
  <c r="I68" i="1" s="1"/>
  <c r="H67" i="1"/>
  <c r="G67" i="1"/>
  <c r="I67" i="1" s="1"/>
  <c r="H66" i="1"/>
  <c r="G66" i="1"/>
  <c r="I66" i="1" s="1"/>
  <c r="H65" i="1"/>
  <c r="G65" i="1"/>
  <c r="I65" i="1" s="1"/>
  <c r="H64" i="1"/>
  <c r="G64" i="1"/>
  <c r="I64" i="1" s="1"/>
  <c r="H63" i="1"/>
  <c r="G63" i="1"/>
  <c r="I63" i="1" s="1"/>
  <c r="H62" i="1"/>
  <c r="G62" i="1"/>
  <c r="I62" i="1" s="1"/>
  <c r="H61" i="1"/>
  <c r="G61" i="1"/>
  <c r="I61" i="1" s="1"/>
  <c r="H60" i="1"/>
  <c r="G60" i="1"/>
  <c r="I60" i="1" s="1"/>
  <c r="H59" i="1"/>
  <c r="G59" i="1"/>
  <c r="I59" i="1" s="1"/>
  <c r="H58" i="1"/>
  <c r="G58" i="1"/>
  <c r="I58" i="1" s="1"/>
  <c r="H57" i="1"/>
  <c r="G57" i="1"/>
  <c r="I57" i="1" s="1"/>
  <c r="E57" i="1" s="1"/>
  <c r="J57" i="1" s="1"/>
  <c r="H56" i="1"/>
  <c r="G56" i="1"/>
  <c r="I56" i="1" s="1"/>
  <c r="E56" i="1" s="1"/>
  <c r="J56" i="1" s="1"/>
  <c r="H55" i="1"/>
  <c r="G55" i="1"/>
  <c r="I55" i="1" s="1"/>
  <c r="E55" i="1" s="1"/>
  <c r="J55" i="1" s="1"/>
  <c r="H54" i="1"/>
  <c r="G54" i="1"/>
  <c r="I54" i="1" s="1"/>
  <c r="H53" i="1"/>
  <c r="G53" i="1"/>
  <c r="I53" i="1" s="1"/>
  <c r="E53" i="1" s="1"/>
  <c r="J53" i="1" s="1"/>
  <c r="H52" i="1"/>
  <c r="G52" i="1"/>
  <c r="I52" i="1" s="1"/>
  <c r="H51" i="1"/>
  <c r="G51" i="1"/>
  <c r="I51" i="1" s="1"/>
  <c r="H50" i="1"/>
  <c r="G50" i="1"/>
  <c r="I50" i="1" s="1"/>
  <c r="H49" i="1"/>
  <c r="G49" i="1"/>
  <c r="I49" i="1" s="1"/>
  <c r="E49" i="1" s="1"/>
  <c r="J49" i="1" s="1"/>
  <c r="M49" i="1" s="1"/>
  <c r="H48" i="1"/>
  <c r="G48" i="1"/>
  <c r="I48" i="1" s="1"/>
  <c r="E48" i="1" s="1"/>
  <c r="J48" i="1" s="1"/>
  <c r="H47" i="1"/>
  <c r="G47" i="1"/>
  <c r="I47" i="1" s="1"/>
  <c r="E47" i="1" s="1"/>
  <c r="J47" i="1" s="1"/>
  <c r="H46" i="1"/>
  <c r="G46" i="1"/>
  <c r="I46" i="1" s="1"/>
  <c r="H45" i="1"/>
  <c r="G45" i="1"/>
  <c r="I45" i="1" s="1"/>
  <c r="E45" i="1" s="1"/>
  <c r="J45" i="1" s="1"/>
  <c r="H44" i="1"/>
  <c r="G44" i="1"/>
  <c r="I44" i="1" s="1"/>
  <c r="E44" i="1" s="1"/>
  <c r="J44" i="1" s="1"/>
  <c r="H43" i="1"/>
  <c r="G43" i="1"/>
  <c r="I43" i="1" s="1"/>
  <c r="H42" i="1"/>
  <c r="G42" i="1"/>
  <c r="I42" i="1" s="1"/>
  <c r="H41" i="1"/>
  <c r="G41" i="1"/>
  <c r="I41" i="1" s="1"/>
  <c r="E41" i="1" s="1"/>
  <c r="J41" i="1" s="1"/>
  <c r="M41" i="1" s="1"/>
  <c r="C12" i="1"/>
  <c r="F5" i="1" s="1"/>
  <c r="E4" i="1"/>
  <c r="E80" i="1" l="1"/>
  <c r="J80" i="1" s="1"/>
  <c r="E64" i="1"/>
  <c r="J64" i="1" s="1"/>
  <c r="E72" i="1"/>
  <c r="J72" i="1" s="1"/>
  <c r="E61" i="1"/>
  <c r="J61" i="1" s="1"/>
  <c r="E63" i="1"/>
  <c r="J63" i="1" s="1"/>
  <c r="E65" i="1"/>
  <c r="J65" i="1" s="1"/>
  <c r="E69" i="1"/>
  <c r="J69" i="1" s="1"/>
  <c r="E71" i="1"/>
  <c r="J71" i="1" s="1"/>
  <c r="E42" i="1"/>
  <c r="J42" i="1" s="1"/>
  <c r="E58" i="1"/>
  <c r="J58" i="1" s="1"/>
  <c r="E74" i="1"/>
  <c r="J74" i="1" s="1"/>
  <c r="M74" i="1" s="1"/>
  <c r="E50" i="1"/>
  <c r="J50" i="1" s="1"/>
  <c r="E66" i="1"/>
  <c r="J66" i="1" s="1"/>
  <c r="E43" i="1"/>
  <c r="J43" i="1" s="1"/>
  <c r="E51" i="1"/>
  <c r="J51" i="1" s="1"/>
  <c r="E52" i="1"/>
  <c r="J52" i="1" s="1"/>
  <c r="E60" i="1"/>
  <c r="J60" i="1" s="1"/>
  <c r="E68" i="1"/>
  <c r="J68" i="1" s="1"/>
  <c r="E76" i="1"/>
  <c r="J76" i="1" s="1"/>
  <c r="E59" i="1"/>
  <c r="J59" i="1" s="1"/>
  <c r="E67" i="1"/>
  <c r="J67" i="1" s="1"/>
  <c r="E75" i="1"/>
  <c r="J75" i="1" s="1"/>
  <c r="E46" i="1"/>
  <c r="J46" i="1" s="1"/>
  <c r="E54" i="1"/>
  <c r="J54" i="1" s="1"/>
  <c r="E62" i="1"/>
  <c r="J62" i="1" s="1"/>
  <c r="E70" i="1"/>
  <c r="J70" i="1" s="1"/>
  <c r="E78" i="1"/>
  <c r="J78" i="1" s="1"/>
  <c r="B7" i="1" l="1"/>
  <c r="E8" i="1" s="1"/>
  <c r="M75" i="1"/>
  <c r="C14" i="1" s="1"/>
  <c r="E9" i="1" s="1"/>
</calcChain>
</file>

<file path=xl/sharedStrings.xml><?xml version="1.0" encoding="utf-8"?>
<sst xmlns="http://schemas.openxmlformats.org/spreadsheetml/2006/main" count="149" uniqueCount="29">
  <si>
    <t>kwh</t>
  </si>
  <si>
    <t>Curso</t>
  </si>
  <si>
    <t>Nivel promedio de intensidad</t>
  </si>
  <si>
    <t>dB</t>
  </si>
  <si>
    <t>Energía que impacta el timpano</t>
  </si>
  <si>
    <t>registros</t>
  </si>
  <si>
    <t>nivel de intensidad</t>
  </si>
  <si>
    <t>intensidad sonora</t>
  </si>
  <si>
    <t>Potencia de la fuente sonora</t>
  </si>
  <si>
    <t>Energía que impacta el tímpano</t>
  </si>
  <si>
    <t>B</t>
  </si>
  <si>
    <t>I</t>
  </si>
  <si>
    <t>b=B/10</t>
  </si>
  <si>
    <t>Io</t>
  </si>
  <si>
    <t>area</t>
  </si>
  <si>
    <t>w</t>
  </si>
  <si>
    <r>
      <t xml:space="preserve">REGISTROS DE INTENSIDAD SONORA - </t>
    </r>
    <r>
      <rPr>
        <sz val="20"/>
        <color rgb="FF7030A0"/>
        <rFont val="Calibri"/>
        <family val="2"/>
        <scheme val="minor"/>
      </rPr>
      <t>Aula No</t>
    </r>
  </si>
  <si>
    <t>J/s</t>
  </si>
  <si>
    <t>A partir de las mediciones en el curso</t>
  </si>
  <si>
    <t>se</t>
  </si>
  <si>
    <t>pudo establecer que el nivel promedio de intensidad fue</t>
  </si>
  <si>
    <r>
      <rPr>
        <sz val="11"/>
        <color theme="8" tint="-0.249977111117893"/>
        <rFont val="Calibri"/>
        <family val="2"/>
        <scheme val="minor"/>
      </rPr>
      <t>decibeles</t>
    </r>
    <r>
      <rPr>
        <sz val="11"/>
        <color theme="1"/>
        <rFont val="Calibri"/>
        <family val="2"/>
        <charset val="1"/>
        <scheme val="minor"/>
      </rPr>
      <t>. Esto significa que la fuente sonora tiene potencia de</t>
    </r>
  </si>
  <si>
    <t xml:space="preserve"> impacta sobre el tímpano cada segundo es </t>
  </si>
  <si>
    <r>
      <t xml:space="preserve">watts. </t>
    </r>
    <r>
      <rPr>
        <sz val="11"/>
        <rFont val="Calibri"/>
        <family val="2"/>
        <scheme val="minor"/>
      </rPr>
      <t>Tambien significa que la energía que</t>
    </r>
    <r>
      <rPr>
        <sz val="11"/>
        <color theme="8" tint="-0.249977111117893"/>
        <rFont val="Calibri"/>
        <family val="2"/>
        <scheme val="minor"/>
      </rPr>
      <t xml:space="preserve"> </t>
    </r>
  </si>
  <si>
    <t>Es decir que durante una hora se reciben</t>
  </si>
  <si>
    <t>En cada curso se realizaron 40 mediciones a intervalos de 2 minutos. Se tomaron 20 mediciones con cada sonómetro</t>
  </si>
  <si>
    <t>"Todos sintonizados en la Onda del SABER escuchar"</t>
  </si>
  <si>
    <t>PROYECTO: Nuestro Ambiente Acústico</t>
  </si>
  <si>
    <r>
      <t>En la siguiente tabla los valores de nivel de intensidad (primera columna) son a manera de ejemplo.</t>
    </r>
    <r>
      <rPr>
        <sz val="11"/>
        <color theme="4" tint="-0.499984740745262"/>
        <rFont val="Calibri"/>
        <family val="2"/>
        <scheme val="minor"/>
      </rPr>
      <t xml:space="preserve"> Borre estos datos y escriba allí los que  registró en el aula asignada</t>
    </r>
    <r>
      <rPr>
        <sz val="11"/>
        <color rgb="FF3F3F3F"/>
        <rFont val="Calibri"/>
        <family val="2"/>
        <scheme val="minor"/>
      </rPr>
      <t>. Los demas se completan automaticamente, al igual la grafica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</si>
</sst>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E+00"/>
    <numFmt numFmtId="166" formatCode="0.E+00"/>
  </numFmts>
  <fonts count="23" x14ac:knownFonts="1"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20"/>
      <color rgb="FF00206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6"/>
      <color theme="1"/>
      <name val="Kokila"/>
      <family val="2"/>
    </font>
    <font>
      <i/>
      <sz val="16"/>
      <color theme="1"/>
      <name val="Kokila"/>
      <family val="2"/>
    </font>
    <font>
      <sz val="20"/>
      <color rgb="FF7030A0"/>
      <name val="Calibri"/>
      <family val="2"/>
      <scheme val="minor"/>
    </font>
    <font>
      <sz val="20"/>
      <color theme="0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8"/>
      <color rgb="FF008080"/>
      <name val="Calibri"/>
      <family val="2"/>
      <scheme val="minor"/>
    </font>
    <font>
      <sz val="11"/>
      <color rgb="FF00808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2" quotePrefix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>
      <alignment horizontal="center" vertical="center" wrapText="1"/>
    </xf>
    <xf numFmtId="0" fontId="2" fillId="6" borderId="0" xfId="0" applyFont="1" applyFill="1" applyAlignment="1">
      <alignment horizontal="right"/>
    </xf>
    <xf numFmtId="0" fontId="8" fillId="2" borderId="1" xfId="1" applyFont="1" applyAlignment="1">
      <alignment horizontal="center"/>
    </xf>
    <xf numFmtId="0" fontId="9" fillId="3" borderId="0" xfId="1" applyFont="1" applyFill="1" applyBorder="1" applyAlignment="1">
      <alignment horizontal="center" vertical="center" wrapText="1"/>
    </xf>
    <xf numFmtId="0" fontId="9" fillId="3" borderId="0" xfId="1" applyNumberFormat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left"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8" borderId="0" xfId="0" applyFill="1"/>
    <xf numFmtId="0" fontId="0" fillId="8" borderId="0" xfId="0" applyFill="1" applyAlignment="1">
      <alignment horizontal="center"/>
    </xf>
    <xf numFmtId="0" fontId="10" fillId="3" borderId="0" xfId="0" applyFont="1" applyFill="1" applyAlignment="1">
      <alignment horizontal="right"/>
    </xf>
    <xf numFmtId="0" fontId="4" fillId="9" borderId="0" xfId="0" applyFont="1" applyFill="1" applyAlignment="1" applyProtection="1">
      <alignment horizontal="right"/>
      <protection locked="0"/>
    </xf>
    <xf numFmtId="11" fontId="0" fillId="7" borderId="0" xfId="0" applyNumberFormat="1" applyFill="1" applyAlignment="1">
      <alignment horizontal="right"/>
    </xf>
    <xf numFmtId="0" fontId="11" fillId="3" borderId="0" xfId="0" applyFont="1" applyFill="1" applyAlignment="1">
      <alignment horizontal="center"/>
    </xf>
    <xf numFmtId="166" fontId="0" fillId="3" borderId="0" xfId="0" applyNumberFormat="1" applyFill="1"/>
    <xf numFmtId="0" fontId="0" fillId="8" borderId="0" xfId="0" applyFill="1" applyAlignment="1">
      <alignment horizontal="right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4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14" fillId="12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/>
    <xf numFmtId="1" fontId="2" fillId="6" borderId="0" xfId="0" applyNumberFormat="1" applyFont="1" applyFill="1"/>
    <xf numFmtId="0" fontId="16" fillId="6" borderId="0" xfId="0" applyFont="1" applyFill="1" applyAlignment="1">
      <alignment horizontal="left"/>
    </xf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right" vertical="center" wrapText="1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4" fillId="8" borderId="0" xfId="0" applyFont="1" applyFill="1" applyAlignment="1">
      <alignment horizontal="center" wrapText="1"/>
    </xf>
    <xf numFmtId="0" fontId="9" fillId="7" borderId="0" xfId="1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right"/>
    </xf>
    <xf numFmtId="0" fontId="1" fillId="2" borderId="1" xfId="1" applyAlignment="1">
      <alignment horizontal="center" vertical="center"/>
    </xf>
    <xf numFmtId="0" fontId="9" fillId="11" borderId="0" xfId="1" applyFont="1" applyFill="1" applyBorder="1" applyAlignment="1">
      <alignment horizontal="left" vertical="center" wrapText="1"/>
    </xf>
    <xf numFmtId="0" fontId="0" fillId="6" borderId="0" xfId="0" applyFill="1" applyAlignment="1">
      <alignment horizontal="left"/>
    </xf>
    <xf numFmtId="0" fontId="6" fillId="6" borderId="0" xfId="0" applyFont="1" applyFill="1" applyAlignment="1">
      <alignment horizontal="center"/>
    </xf>
    <xf numFmtId="164" fontId="16" fillId="6" borderId="0" xfId="0" applyNumberFormat="1" applyFont="1" applyFill="1" applyAlignment="1">
      <alignment horizontal="center"/>
    </xf>
    <xf numFmtId="0" fontId="0" fillId="5" borderId="0" xfId="0" applyFill="1" applyAlignment="1">
      <alignment horizontal="center" vertical="center" wrapText="1"/>
    </xf>
    <xf numFmtId="1" fontId="1" fillId="2" borderId="1" xfId="1" applyNumberFormat="1" applyAlignment="1">
      <alignment vertical="center"/>
    </xf>
    <xf numFmtId="0" fontId="0" fillId="3" borderId="0" xfId="0" applyFill="1"/>
    <xf numFmtId="0" fontId="15" fillId="12" borderId="1" xfId="1" applyFont="1" applyFill="1" applyAlignment="1" applyProtection="1">
      <alignment horizontal="center"/>
      <protection locked="0"/>
    </xf>
    <xf numFmtId="164" fontId="4" fillId="13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11" fontId="4" fillId="10" borderId="0" xfId="0" applyNumberFormat="1" applyFont="1" applyFill="1" applyAlignment="1">
      <alignment horizontal="right"/>
    </xf>
    <xf numFmtId="11" fontId="1" fillId="2" borderId="1" xfId="1" applyNumberFormat="1" applyAlignment="1">
      <alignment vertical="center"/>
    </xf>
    <xf numFmtId="11" fontId="2" fillId="6" borderId="0" xfId="0" applyNumberFormat="1" applyFont="1" applyFill="1" applyAlignment="1">
      <alignment horizontal="right"/>
    </xf>
    <xf numFmtId="11" fontId="2" fillId="6" borderId="0" xfId="0" applyNumberFormat="1" applyFont="1" applyFill="1" applyAlignment="1">
      <alignment horizontal="center"/>
    </xf>
    <xf numFmtId="11" fontId="2" fillId="6" borderId="0" xfId="0" applyNumberFormat="1" applyFont="1" applyFill="1" applyAlignment="1"/>
  </cellXfs>
  <cellStyles count="3">
    <cellStyle name="Hipervínculo" xfId="2" builtinId="8"/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008080"/>
      <color rgb="FFFF0066"/>
      <color rgb="FF00CC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Variaciones del nivel de intensidad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Hoja1!$B$41:$B$80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Hoja1!$C$41:$C$80</c:f>
              <c:numCache>
                <c:formatCode>General</c:formatCode>
                <c:ptCount val="40"/>
                <c:pt idx="0">
                  <c:v>75</c:v>
                </c:pt>
                <c:pt idx="1">
                  <c:v>70</c:v>
                </c:pt>
                <c:pt idx="2">
                  <c:v>70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80</c:v>
                </c:pt>
                <c:pt idx="7">
                  <c:v>80</c:v>
                </c:pt>
                <c:pt idx="8">
                  <c:v>100</c:v>
                </c:pt>
                <c:pt idx="9">
                  <c:v>80</c:v>
                </c:pt>
                <c:pt idx="10">
                  <c:v>78</c:v>
                </c:pt>
                <c:pt idx="11">
                  <c:v>76</c:v>
                </c:pt>
                <c:pt idx="12">
                  <c:v>70</c:v>
                </c:pt>
                <c:pt idx="13">
                  <c:v>65</c:v>
                </c:pt>
                <c:pt idx="14">
                  <c:v>69</c:v>
                </c:pt>
                <c:pt idx="15">
                  <c:v>60</c:v>
                </c:pt>
                <c:pt idx="16">
                  <c:v>78</c:v>
                </c:pt>
                <c:pt idx="17">
                  <c:v>85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75</c:v>
                </c:pt>
                <c:pt idx="22">
                  <c:v>70</c:v>
                </c:pt>
                <c:pt idx="23">
                  <c:v>60</c:v>
                </c:pt>
                <c:pt idx="24">
                  <c:v>65</c:v>
                </c:pt>
                <c:pt idx="25">
                  <c:v>60</c:v>
                </c:pt>
                <c:pt idx="26">
                  <c:v>75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64</c:v>
                </c:pt>
                <c:pt idx="34">
                  <c:v>77</c:v>
                </c:pt>
                <c:pt idx="35">
                  <c:v>76</c:v>
                </c:pt>
                <c:pt idx="36">
                  <c:v>76</c:v>
                </c:pt>
                <c:pt idx="37">
                  <c:v>76</c:v>
                </c:pt>
                <c:pt idx="38">
                  <c:v>80</c:v>
                </c:pt>
                <c:pt idx="39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523920"/>
        <c:axId val="333522352"/>
      </c:lineChart>
      <c:catAx>
        <c:axId val="33352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22352"/>
        <c:crosses val="autoZero"/>
        <c:auto val="1"/>
        <c:lblAlgn val="ctr"/>
        <c:lblOffset val="100"/>
        <c:noMultiLvlLbl val="0"/>
      </c:catAx>
      <c:valAx>
        <c:axId val="33352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2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103188</xdr:colOff>
      <xdr:row>40</xdr:row>
      <xdr:rowOff>17482</xdr:rowOff>
    </xdr:from>
    <xdr:to>
      <xdr:col>5</xdr:col>
      <xdr:colOff>523875</xdr:colOff>
      <xdr:row>40</xdr:row>
      <xdr:rowOff>242850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7013" y="7818457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119063</xdr:colOff>
      <xdr:row>41</xdr:row>
      <xdr:rowOff>15876</xdr:rowOff>
    </xdr:from>
    <xdr:to>
      <xdr:col>6</xdr:col>
      <xdr:colOff>0</xdr:colOff>
      <xdr:row>41</xdr:row>
      <xdr:rowOff>241244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2888" y="8102601"/>
          <a:ext cx="423862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</xdr:colOff>
      <xdr:row>42</xdr:row>
      <xdr:rowOff>15875</xdr:rowOff>
    </xdr:from>
    <xdr:to>
      <xdr:col>5</xdr:col>
      <xdr:colOff>539749</xdr:colOff>
      <xdr:row>42</xdr:row>
      <xdr:rowOff>241243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2887" y="8388350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103188</xdr:colOff>
      <xdr:row>43</xdr:row>
      <xdr:rowOff>0</xdr:rowOff>
    </xdr:from>
    <xdr:to>
      <xdr:col>5</xdr:col>
      <xdr:colOff>523875</xdr:colOff>
      <xdr:row>43</xdr:row>
      <xdr:rowOff>225368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7013" y="8658225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87312</xdr:colOff>
      <xdr:row>44</xdr:row>
      <xdr:rowOff>39688</xdr:rowOff>
    </xdr:from>
    <xdr:to>
      <xdr:col>5</xdr:col>
      <xdr:colOff>507999</xdr:colOff>
      <xdr:row>44</xdr:row>
      <xdr:rowOff>265056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137" y="8983663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45</xdr:row>
      <xdr:rowOff>47625</xdr:rowOff>
    </xdr:from>
    <xdr:to>
      <xdr:col>5</xdr:col>
      <xdr:colOff>484187</xdr:colOff>
      <xdr:row>46</xdr:row>
      <xdr:rowOff>6293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7325" y="9277350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</xdr:colOff>
      <xdr:row>46</xdr:row>
      <xdr:rowOff>31750</xdr:rowOff>
    </xdr:from>
    <xdr:to>
      <xdr:col>5</xdr:col>
      <xdr:colOff>492124</xdr:colOff>
      <xdr:row>46</xdr:row>
      <xdr:rowOff>257118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262" y="9547225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47</xdr:row>
      <xdr:rowOff>23812</xdr:rowOff>
    </xdr:from>
    <xdr:to>
      <xdr:col>5</xdr:col>
      <xdr:colOff>515937</xdr:colOff>
      <xdr:row>47</xdr:row>
      <xdr:rowOff>249180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825037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</xdr:colOff>
      <xdr:row>48</xdr:row>
      <xdr:rowOff>7938</xdr:rowOff>
    </xdr:from>
    <xdr:to>
      <xdr:col>5</xdr:col>
      <xdr:colOff>500062</xdr:colOff>
      <xdr:row>48</xdr:row>
      <xdr:rowOff>233306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3200" y="10094913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49</xdr:row>
      <xdr:rowOff>15875</xdr:rowOff>
    </xdr:from>
    <xdr:to>
      <xdr:col>5</xdr:col>
      <xdr:colOff>484187</xdr:colOff>
      <xdr:row>49</xdr:row>
      <xdr:rowOff>241243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7325" y="10388600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</xdr:colOff>
      <xdr:row>50</xdr:row>
      <xdr:rowOff>31750</xdr:rowOff>
    </xdr:from>
    <xdr:to>
      <xdr:col>5</xdr:col>
      <xdr:colOff>492124</xdr:colOff>
      <xdr:row>50</xdr:row>
      <xdr:rowOff>257118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262" y="10690225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5</xdr:col>
      <xdr:colOff>55562</xdr:colOff>
      <xdr:row>51</xdr:row>
      <xdr:rowOff>23812</xdr:rowOff>
    </xdr:from>
    <xdr:to>
      <xdr:col>5</xdr:col>
      <xdr:colOff>476249</xdr:colOff>
      <xdr:row>51</xdr:row>
      <xdr:rowOff>249180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0968037"/>
          <a:ext cx="420687" cy="225368"/>
        </a:xfrm>
        <a:prstGeom prst="rect">
          <a:avLst/>
        </a:prstGeom>
      </xdr:spPr>
    </xdr:pic>
    <xdr:clientData/>
  </xdr:twoCellAnchor>
  <xdr:twoCellAnchor editAs="oneCell">
    <xdr:from>
      <xdr:col>9</xdr:col>
      <xdr:colOff>139211</xdr:colOff>
      <xdr:row>3</xdr:row>
      <xdr:rowOff>102576</xdr:rowOff>
    </xdr:from>
    <xdr:to>
      <xdr:col>12</xdr:col>
      <xdr:colOff>941509</xdr:colOff>
      <xdr:row>13</xdr:row>
      <xdr:rowOff>167785</xdr:rowOff>
    </xdr:to>
    <xdr:pic>
      <xdr:nvPicPr>
        <xdr:cNvPr id="14" name="Imagen 13" descr="https://encrypted-tbn3.gstatic.com/images?q=tbn:ANd9GcSFFEOniu8aM6mI-GYhl-Sn_D4K6yOl0lKMiI5yMGAz9UJ-UNb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5961" y="816951"/>
          <a:ext cx="2307248" cy="1970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55562</xdr:colOff>
      <xdr:row>52</xdr:row>
      <xdr:rowOff>23812</xdr:rowOff>
    </xdr:from>
    <xdr:ext cx="420687" cy="225368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12537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53</xdr:row>
      <xdr:rowOff>23812</xdr:rowOff>
    </xdr:from>
    <xdr:ext cx="420687" cy="225368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15585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54</xdr:row>
      <xdr:rowOff>23812</xdr:rowOff>
    </xdr:from>
    <xdr:ext cx="420687" cy="225368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18633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55</xdr:row>
      <xdr:rowOff>23812</xdr:rowOff>
    </xdr:from>
    <xdr:ext cx="420687" cy="225368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21681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56</xdr:row>
      <xdr:rowOff>23812</xdr:rowOff>
    </xdr:from>
    <xdr:ext cx="420687" cy="225368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24729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57</xdr:row>
      <xdr:rowOff>23812</xdr:rowOff>
    </xdr:from>
    <xdr:ext cx="420687" cy="225368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27777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58</xdr:row>
      <xdr:rowOff>23812</xdr:rowOff>
    </xdr:from>
    <xdr:ext cx="420687" cy="225368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30825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59</xdr:row>
      <xdr:rowOff>23812</xdr:rowOff>
    </xdr:from>
    <xdr:ext cx="420687" cy="225368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3387387"/>
          <a:ext cx="420687" cy="225368"/>
        </a:xfrm>
        <a:prstGeom prst="rect">
          <a:avLst/>
        </a:prstGeom>
      </xdr:spPr>
    </xdr:pic>
    <xdr:clientData/>
  </xdr:oneCellAnchor>
  <xdr:twoCellAnchor editAs="oneCell">
    <xdr:from>
      <xdr:col>10</xdr:col>
      <xdr:colOff>190500</xdr:colOff>
      <xdr:row>18</xdr:row>
      <xdr:rowOff>51287</xdr:rowOff>
    </xdr:from>
    <xdr:to>
      <xdr:col>13</xdr:col>
      <xdr:colOff>153866</xdr:colOff>
      <xdr:row>25</xdr:row>
      <xdr:rowOff>41301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00725" y="4194662"/>
          <a:ext cx="1354016" cy="1323514"/>
        </a:xfrm>
        <a:prstGeom prst="rect">
          <a:avLst/>
        </a:prstGeom>
      </xdr:spPr>
    </xdr:pic>
    <xdr:clientData/>
  </xdr:twoCellAnchor>
  <xdr:twoCellAnchor editAs="oneCell">
    <xdr:from>
      <xdr:col>10</xdr:col>
      <xdr:colOff>234461</xdr:colOff>
      <xdr:row>25</xdr:row>
      <xdr:rowOff>124558</xdr:rowOff>
    </xdr:from>
    <xdr:to>
      <xdr:col>13</xdr:col>
      <xdr:colOff>164272</xdr:colOff>
      <xdr:row>32</xdr:row>
      <xdr:rowOff>60370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44686" y="5601433"/>
          <a:ext cx="1320461" cy="1269312"/>
        </a:xfrm>
        <a:prstGeom prst="rect">
          <a:avLst/>
        </a:prstGeom>
      </xdr:spPr>
    </xdr:pic>
    <xdr:clientData/>
  </xdr:twoCellAnchor>
  <xdr:oneCellAnchor>
    <xdr:from>
      <xdr:col>5</xdr:col>
      <xdr:colOff>55562</xdr:colOff>
      <xdr:row>60</xdr:row>
      <xdr:rowOff>23812</xdr:rowOff>
    </xdr:from>
    <xdr:ext cx="420687" cy="225368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36921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61</xdr:row>
      <xdr:rowOff>23812</xdr:rowOff>
    </xdr:from>
    <xdr:ext cx="420687" cy="225368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39969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62</xdr:row>
      <xdr:rowOff>23812</xdr:rowOff>
    </xdr:from>
    <xdr:ext cx="420687" cy="225368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43017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63</xdr:row>
      <xdr:rowOff>23812</xdr:rowOff>
    </xdr:from>
    <xdr:ext cx="420687" cy="225368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46065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64</xdr:row>
      <xdr:rowOff>23812</xdr:rowOff>
    </xdr:from>
    <xdr:ext cx="420687" cy="225368"/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49113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65</xdr:row>
      <xdr:rowOff>23812</xdr:rowOff>
    </xdr:from>
    <xdr:ext cx="420687" cy="225368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52161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66</xdr:row>
      <xdr:rowOff>23812</xdr:rowOff>
    </xdr:from>
    <xdr:ext cx="420687" cy="225368"/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55209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67</xdr:row>
      <xdr:rowOff>23812</xdr:rowOff>
    </xdr:from>
    <xdr:ext cx="420687" cy="225368"/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58257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68</xdr:row>
      <xdr:rowOff>23812</xdr:rowOff>
    </xdr:from>
    <xdr:ext cx="420687" cy="225368"/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61305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69</xdr:row>
      <xdr:rowOff>23812</xdr:rowOff>
    </xdr:from>
    <xdr:ext cx="420687" cy="225368"/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64353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70</xdr:row>
      <xdr:rowOff>23812</xdr:rowOff>
    </xdr:from>
    <xdr:ext cx="420687" cy="225368"/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67401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71</xdr:row>
      <xdr:rowOff>23812</xdr:rowOff>
    </xdr:from>
    <xdr:ext cx="420687" cy="225368"/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70449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72</xdr:row>
      <xdr:rowOff>23812</xdr:rowOff>
    </xdr:from>
    <xdr:ext cx="420687" cy="225368"/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73497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73</xdr:row>
      <xdr:rowOff>23812</xdr:rowOff>
    </xdr:from>
    <xdr:ext cx="420687" cy="225368"/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76545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74</xdr:row>
      <xdr:rowOff>23812</xdr:rowOff>
    </xdr:from>
    <xdr:ext cx="420687" cy="225368"/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79593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75</xdr:row>
      <xdr:rowOff>23812</xdr:rowOff>
    </xdr:from>
    <xdr:ext cx="420687" cy="225368"/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82641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76</xdr:row>
      <xdr:rowOff>23812</xdr:rowOff>
    </xdr:from>
    <xdr:ext cx="420687" cy="225368"/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85689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77</xdr:row>
      <xdr:rowOff>23812</xdr:rowOff>
    </xdr:from>
    <xdr:ext cx="420687" cy="225368"/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88737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78</xdr:row>
      <xdr:rowOff>23812</xdr:rowOff>
    </xdr:from>
    <xdr:ext cx="420687" cy="225368"/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9178587"/>
          <a:ext cx="420687" cy="225368"/>
        </a:xfrm>
        <a:prstGeom prst="rect">
          <a:avLst/>
        </a:prstGeom>
      </xdr:spPr>
    </xdr:pic>
    <xdr:clientData/>
  </xdr:oneCellAnchor>
  <xdr:oneCellAnchor>
    <xdr:from>
      <xdr:col>5</xdr:col>
      <xdr:colOff>55562</xdr:colOff>
      <xdr:row>79</xdr:row>
      <xdr:rowOff>23812</xdr:rowOff>
    </xdr:from>
    <xdr:ext cx="420687" cy="225368"/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387" y="19483387"/>
          <a:ext cx="420687" cy="225368"/>
        </a:xfrm>
        <a:prstGeom prst="rect">
          <a:avLst/>
        </a:prstGeom>
      </xdr:spPr>
    </xdr:pic>
    <xdr:clientData/>
  </xdr:oneCellAnchor>
  <xdr:twoCellAnchor>
    <xdr:from>
      <xdr:col>1</xdr:col>
      <xdr:colOff>514350</xdr:colOff>
      <xdr:row>18</xdr:row>
      <xdr:rowOff>52387</xdr:rowOff>
    </xdr:from>
    <xdr:to>
      <xdr:col>9</xdr:col>
      <xdr:colOff>1009650</xdr:colOff>
      <xdr:row>32</xdr:row>
      <xdr:rowOff>128587</xdr:rowOff>
    </xdr:to>
    <xdr:graphicFrame macro="">
      <xdr:nvGraphicFramePr>
        <xdr:cNvPr id="46" name="Gráfico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zoomScaleNormal="100" workbookViewId="0">
      <selection activeCell="R9" sqref="R9"/>
    </sheetView>
  </sheetViews>
  <sheetFormatPr baseColWidth="10" defaultRowHeight="15" x14ac:dyDescent="0.25"/>
  <cols>
    <col min="1" max="1" width="22.5703125" style="5" customWidth="1"/>
    <col min="2" max="2" width="18.140625" style="2" customWidth="1"/>
    <col min="3" max="3" width="14" style="3" customWidth="1"/>
    <col min="4" max="4" width="6" style="4" customWidth="1"/>
    <col min="5" max="5" width="14.85546875" style="2" customWidth="1"/>
    <col min="6" max="6" width="8.140625" style="2" customWidth="1"/>
    <col min="7" max="8" width="11.42578125" style="2" hidden="1" customWidth="1"/>
    <col min="9" max="9" width="11.42578125" style="5" hidden="1" customWidth="1"/>
    <col min="10" max="10" width="17" style="2" customWidth="1"/>
    <col min="11" max="11" width="5.5703125" style="2" customWidth="1"/>
    <col min="12" max="12" width="10.5703125" style="5" hidden="1" customWidth="1"/>
    <col min="13" max="13" width="15.28515625" style="6" customWidth="1"/>
    <col min="14" max="14" width="4.42578125" style="5" customWidth="1"/>
    <col min="15" max="16" width="11.42578125" style="2"/>
    <col min="17" max="16384" width="11.42578125" style="5"/>
  </cols>
  <sheetData>
    <row r="1" spans="1:16" x14ac:dyDescent="0.25">
      <c r="A1" s="1"/>
    </row>
    <row r="2" spans="1:16" ht="26.25" x14ac:dyDescent="0.4">
      <c r="B2" s="46" t="s">
        <v>16</v>
      </c>
      <c r="C2" s="46"/>
      <c r="D2" s="46"/>
      <c r="E2" s="46"/>
      <c r="F2" s="46"/>
      <c r="G2" s="46"/>
      <c r="H2" s="46"/>
      <c r="I2" s="46"/>
      <c r="J2" s="46"/>
      <c r="K2" s="46"/>
      <c r="L2" s="29"/>
      <c r="M2" s="30"/>
      <c r="O2" s="7"/>
    </row>
    <row r="3" spans="1:16" x14ac:dyDescent="0.25">
      <c r="B3" s="5"/>
      <c r="C3" s="5"/>
      <c r="D3" s="5"/>
      <c r="E3" s="5"/>
      <c r="F3" s="5"/>
      <c r="G3" s="5"/>
      <c r="H3" s="5"/>
      <c r="J3" s="5"/>
      <c r="M3" s="5"/>
      <c r="O3" s="54"/>
      <c r="P3" s="54"/>
    </row>
    <row r="4" spans="1:16" x14ac:dyDescent="0.25">
      <c r="B4" s="49" t="s">
        <v>18</v>
      </c>
      <c r="C4" s="49"/>
      <c r="D4" s="49"/>
      <c r="E4" s="9">
        <f>C11</f>
        <v>0</v>
      </c>
      <c r="F4" s="32" t="s">
        <v>19</v>
      </c>
      <c r="G4" s="8"/>
      <c r="H4" s="8"/>
      <c r="I4" s="8"/>
      <c r="J4" s="8"/>
      <c r="K4" s="8"/>
      <c r="L4" s="8"/>
      <c r="M4" s="8"/>
      <c r="O4" s="54"/>
      <c r="P4" s="54"/>
    </row>
    <row r="5" spans="1:16" x14ac:dyDescent="0.25">
      <c r="B5" s="49" t="s">
        <v>20</v>
      </c>
      <c r="C5" s="49"/>
      <c r="D5" s="49"/>
      <c r="E5" s="49"/>
      <c r="F5" s="34">
        <f>C12</f>
        <v>72.75</v>
      </c>
      <c r="G5" s="8"/>
      <c r="H5" s="8"/>
      <c r="I5" s="8"/>
      <c r="J5" s="8"/>
      <c r="K5" s="8"/>
      <c r="L5" s="8"/>
      <c r="M5" s="8"/>
      <c r="O5" s="54"/>
      <c r="P5" s="54"/>
    </row>
    <row r="6" spans="1:16" x14ac:dyDescent="0.25">
      <c r="B6" s="50" t="s">
        <v>21</v>
      </c>
      <c r="C6" s="50"/>
      <c r="D6" s="50"/>
      <c r="E6" s="50"/>
      <c r="F6" s="50"/>
      <c r="O6" s="5"/>
      <c r="P6" s="5"/>
    </row>
    <row r="7" spans="1:16" x14ac:dyDescent="0.25">
      <c r="B7" s="62">
        <f>AVERAGE(J41:J80)</f>
        <v>2.8904734131922246E-8</v>
      </c>
      <c r="C7" s="51" t="s">
        <v>23</v>
      </c>
      <c r="D7" s="51"/>
      <c r="E7" s="51"/>
      <c r="F7" s="51"/>
      <c r="O7" s="5"/>
      <c r="P7" s="5"/>
    </row>
    <row r="8" spans="1:16" x14ac:dyDescent="0.25">
      <c r="B8" s="57" t="s">
        <v>22</v>
      </c>
      <c r="C8" s="57"/>
      <c r="D8" s="57"/>
      <c r="E8" s="61">
        <f>B7</f>
        <v>2.8904734131922246E-8</v>
      </c>
      <c r="F8" s="35" t="s">
        <v>17</v>
      </c>
      <c r="G8" s="8"/>
      <c r="H8" s="8"/>
      <c r="I8" s="8"/>
      <c r="J8" s="8"/>
      <c r="K8" s="8"/>
      <c r="L8" s="8"/>
      <c r="M8" s="8"/>
      <c r="N8" s="8"/>
      <c r="O8" s="5"/>
      <c r="P8" s="5"/>
    </row>
    <row r="9" spans="1:16" x14ac:dyDescent="0.25">
      <c r="B9" s="56" t="s">
        <v>24</v>
      </c>
      <c r="C9" s="56"/>
      <c r="D9" s="56"/>
      <c r="E9" s="60">
        <f>C14</f>
        <v>1.0405704287492007E-7</v>
      </c>
      <c r="F9" s="35" t="s">
        <v>0</v>
      </c>
      <c r="G9" s="8"/>
      <c r="H9" s="8"/>
      <c r="I9" s="8"/>
      <c r="J9" s="8"/>
      <c r="K9" s="8"/>
      <c r="L9" s="8"/>
      <c r="M9" s="8"/>
      <c r="N9" s="8"/>
      <c r="O9" s="5"/>
      <c r="P9" s="5"/>
    </row>
    <row r="10" spans="1:16" x14ac:dyDescent="0.25">
      <c r="O10" s="5"/>
      <c r="P10" s="5"/>
    </row>
    <row r="11" spans="1:16" x14ac:dyDescent="0.25">
      <c r="B11" s="10" t="s">
        <v>1</v>
      </c>
      <c r="C11" s="55"/>
      <c r="D11" s="55"/>
      <c r="O11" s="5"/>
      <c r="P11" s="5"/>
    </row>
    <row r="12" spans="1:16" x14ac:dyDescent="0.25">
      <c r="B12" s="52" t="s">
        <v>2</v>
      </c>
      <c r="C12" s="53">
        <f>AVERAGE(C41:C80)</f>
        <v>72.75</v>
      </c>
      <c r="D12" s="47" t="s">
        <v>3</v>
      </c>
      <c r="O12" s="5"/>
      <c r="P12" s="5"/>
    </row>
    <row r="13" spans="1:16" x14ac:dyDescent="0.25">
      <c r="B13" s="52"/>
      <c r="C13" s="53"/>
      <c r="D13" s="47"/>
      <c r="M13"/>
      <c r="O13" s="5"/>
      <c r="P13" s="5"/>
    </row>
    <row r="14" spans="1:16" x14ac:dyDescent="0.25">
      <c r="B14" s="43" t="s">
        <v>4</v>
      </c>
      <c r="C14" s="59">
        <f>AVERAGE(M41:M80)</f>
        <v>1.0405704287492007E-7</v>
      </c>
      <c r="D14" s="47" t="s">
        <v>0</v>
      </c>
      <c r="O14" s="5"/>
      <c r="P14" s="5"/>
    </row>
    <row r="15" spans="1:16" x14ac:dyDescent="0.25">
      <c r="B15" s="43"/>
      <c r="C15" s="59"/>
      <c r="D15" s="47"/>
      <c r="O15"/>
      <c r="P15"/>
    </row>
    <row r="16" spans="1:16" x14ac:dyDescent="0.25">
      <c r="B16" s="11"/>
      <c r="C16" s="12"/>
      <c r="D16" s="13"/>
    </row>
    <row r="17" spans="2:21" ht="15" customHeight="1" x14ac:dyDescent="0.25">
      <c r="B17" s="48" t="s">
        <v>25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Q17" s="2"/>
      <c r="R17" s="2"/>
      <c r="S17" s="2"/>
      <c r="T17" s="2"/>
      <c r="U17" s="2"/>
    </row>
    <row r="18" spans="2:21" x14ac:dyDescent="0.25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P18" s="40"/>
      <c r="Q18" s="40"/>
      <c r="R18" s="40"/>
      <c r="S18" s="40"/>
      <c r="T18" s="40"/>
      <c r="U18" s="40"/>
    </row>
    <row r="19" spans="2:21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1"/>
      <c r="L19" s="14"/>
      <c r="M19" s="14"/>
      <c r="N19" s="14"/>
      <c r="Q19" s="2"/>
      <c r="R19" s="2"/>
      <c r="S19" s="2"/>
      <c r="T19" s="2"/>
      <c r="U19" s="2"/>
    </row>
    <row r="20" spans="2:21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1"/>
      <c r="L20" s="14"/>
      <c r="M20" s="14"/>
      <c r="N20" s="14"/>
      <c r="Q20" s="2"/>
      <c r="R20" s="2"/>
      <c r="S20" s="2"/>
      <c r="T20" s="2"/>
      <c r="U20" s="2"/>
    </row>
    <row r="21" spans="2:21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1"/>
      <c r="L21" s="14"/>
      <c r="M21" s="14"/>
      <c r="N21" s="14"/>
      <c r="Q21" s="2"/>
      <c r="R21" s="2"/>
      <c r="S21" s="2"/>
      <c r="T21" s="2"/>
      <c r="U21" s="2"/>
    </row>
    <row r="22" spans="2:2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1"/>
      <c r="L22" s="14"/>
      <c r="M22" s="14"/>
      <c r="N22" s="14"/>
      <c r="Q22" s="2"/>
      <c r="R22" s="2"/>
      <c r="S22" s="2"/>
      <c r="T22" s="2"/>
      <c r="U22" s="2"/>
    </row>
    <row r="23" spans="2:2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1"/>
      <c r="L23" s="14"/>
      <c r="M23" s="14"/>
      <c r="N23" s="14"/>
      <c r="Q23" s="2"/>
      <c r="R23" s="2"/>
      <c r="S23" s="2"/>
      <c r="T23" s="2"/>
      <c r="U23" s="2"/>
    </row>
    <row r="24" spans="2:21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1"/>
      <c r="L24" s="14"/>
      <c r="M24" s="14"/>
      <c r="N24" s="14"/>
      <c r="Q24" s="2"/>
      <c r="R24" s="2"/>
      <c r="S24" s="2"/>
      <c r="T24" s="2"/>
      <c r="U24" s="2"/>
    </row>
    <row r="25" spans="2:2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1"/>
      <c r="L25" s="14"/>
      <c r="M25" s="14"/>
      <c r="N25" s="14"/>
      <c r="Q25" s="2"/>
      <c r="R25" s="2"/>
      <c r="S25" s="2"/>
      <c r="T25" s="2"/>
      <c r="U25" s="2"/>
    </row>
    <row r="26" spans="2:2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1"/>
      <c r="L26" s="14"/>
      <c r="M26" s="14"/>
      <c r="N26" s="14"/>
      <c r="Q26" s="2"/>
      <c r="R26" s="2"/>
      <c r="S26" s="2"/>
      <c r="T26" s="2"/>
      <c r="U26" s="2"/>
    </row>
    <row r="27" spans="2:21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1"/>
      <c r="L27" s="14"/>
      <c r="M27" s="14"/>
      <c r="N27" s="14"/>
      <c r="Q27" s="2"/>
      <c r="R27" s="2"/>
      <c r="S27" s="2"/>
      <c r="T27" s="2"/>
      <c r="U27" s="2"/>
    </row>
    <row r="28" spans="2:2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1"/>
      <c r="L28" s="14"/>
      <c r="M28" s="14"/>
      <c r="N28" s="14"/>
      <c r="Q28" s="2"/>
      <c r="R28" s="2"/>
      <c r="S28" s="2"/>
      <c r="T28" s="2"/>
      <c r="U28" s="2"/>
    </row>
    <row r="29" spans="2:2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1"/>
      <c r="L29" s="14"/>
      <c r="M29" s="14"/>
      <c r="N29" s="14"/>
      <c r="Q29" s="2"/>
      <c r="R29" s="2"/>
      <c r="S29" s="2"/>
      <c r="T29" s="2"/>
      <c r="U29" s="2"/>
    </row>
    <row r="30" spans="2:2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1"/>
      <c r="L30" s="14"/>
      <c r="M30" s="14"/>
      <c r="N30" s="14"/>
      <c r="Q30" s="2"/>
      <c r="R30" s="2"/>
      <c r="S30" s="2"/>
      <c r="T30" s="2"/>
      <c r="U30" s="2"/>
    </row>
    <row r="31" spans="2:2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1"/>
      <c r="L31" s="14"/>
      <c r="M31" s="14"/>
      <c r="N31" s="14"/>
      <c r="Q31" s="2"/>
      <c r="R31" s="2"/>
      <c r="S31" s="2"/>
      <c r="T31" s="2"/>
      <c r="U31" s="2"/>
    </row>
    <row r="32" spans="2:2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1"/>
      <c r="L32" s="14"/>
      <c r="M32" s="14"/>
      <c r="N32" s="14"/>
      <c r="Q32" s="2"/>
      <c r="R32" s="2"/>
      <c r="S32" s="2"/>
      <c r="T32" s="2"/>
      <c r="U32" s="2"/>
    </row>
    <row r="33" spans="2:2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1"/>
      <c r="L33" s="14"/>
      <c r="M33" s="14"/>
      <c r="N33" s="14"/>
      <c r="Q33" s="2"/>
      <c r="R33" s="2"/>
      <c r="S33" s="2"/>
      <c r="T33" s="2"/>
      <c r="U33" s="2"/>
    </row>
    <row r="34" spans="2:21" s="33" customForma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1"/>
      <c r="L34" s="14"/>
      <c r="M34" s="14"/>
      <c r="N34" s="14"/>
      <c r="O34" s="31"/>
      <c r="P34" s="31"/>
      <c r="Q34" s="31"/>
      <c r="R34" s="31"/>
      <c r="S34" s="31"/>
      <c r="T34" s="31"/>
      <c r="U34" s="31"/>
    </row>
    <row r="35" spans="2:21" s="33" customForma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1"/>
      <c r="L35" s="14"/>
      <c r="M35" s="14"/>
      <c r="N35" s="14"/>
      <c r="O35" s="31"/>
      <c r="P35" s="31"/>
      <c r="Q35" s="31"/>
      <c r="R35" s="31"/>
      <c r="S35" s="31"/>
      <c r="T35" s="31"/>
      <c r="U35" s="31"/>
    </row>
    <row r="36" spans="2:21" x14ac:dyDescent="0.25">
      <c r="B36" s="45" t="s">
        <v>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Q36" s="2"/>
      <c r="R36" s="2"/>
      <c r="S36" s="2"/>
      <c r="T36" s="2"/>
      <c r="U36" s="2"/>
    </row>
    <row r="37" spans="2:21" s="33" customFormat="1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31"/>
      <c r="P37" s="31"/>
      <c r="Q37" s="31"/>
      <c r="R37" s="31"/>
      <c r="S37" s="31"/>
      <c r="T37" s="31"/>
      <c r="U37" s="31"/>
    </row>
    <row r="38" spans="2:2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1"/>
      <c r="L38" s="14"/>
      <c r="M38" s="14"/>
      <c r="N38" s="14"/>
      <c r="Q38" s="2"/>
      <c r="R38" s="2"/>
      <c r="S38" s="2"/>
      <c r="T38" s="2"/>
      <c r="U38" s="2"/>
    </row>
    <row r="39" spans="2:21" ht="18" customHeight="1" x14ac:dyDescent="0.25">
      <c r="B39" s="41" t="s">
        <v>5</v>
      </c>
      <c r="C39" s="42" t="s">
        <v>6</v>
      </c>
      <c r="D39" s="42"/>
      <c r="E39" s="42" t="s">
        <v>7</v>
      </c>
      <c r="F39" s="42"/>
      <c r="G39" s="15"/>
      <c r="H39" s="15"/>
      <c r="I39" s="16"/>
      <c r="J39" s="43" t="s">
        <v>8</v>
      </c>
      <c r="K39" s="43"/>
      <c r="L39" s="17"/>
      <c r="M39" s="44" t="s">
        <v>9</v>
      </c>
      <c r="N39" s="44"/>
    </row>
    <row r="40" spans="2:21" x14ac:dyDescent="0.25">
      <c r="B40" s="41"/>
      <c r="C40" s="42" t="s">
        <v>10</v>
      </c>
      <c r="D40" s="42"/>
      <c r="E40" s="42" t="s">
        <v>11</v>
      </c>
      <c r="F40" s="42"/>
      <c r="G40" s="15" t="s">
        <v>12</v>
      </c>
      <c r="H40" s="15" t="s">
        <v>13</v>
      </c>
      <c r="I40" s="16"/>
      <c r="J40" s="43"/>
      <c r="K40" s="43"/>
      <c r="L40" s="18" t="s">
        <v>14</v>
      </c>
      <c r="M40" s="44"/>
      <c r="N40" s="44"/>
    </row>
    <row r="41" spans="2:21" ht="21" customHeight="1" x14ac:dyDescent="0.55000000000000004">
      <c r="B41" s="19">
        <v>1</v>
      </c>
      <c r="C41" s="20">
        <v>75</v>
      </c>
      <c r="D41" s="27" t="s">
        <v>3</v>
      </c>
      <c r="E41" s="21">
        <f>I41*H41</f>
        <v>3.162277660168389E-5</v>
      </c>
      <c r="G41" s="2">
        <f t="shared" ref="G41:G81" si="0">C41/10</f>
        <v>7.5</v>
      </c>
      <c r="H41" s="2">
        <f>POWER(10,-12)</f>
        <v>9.9999999999999998E-13</v>
      </c>
      <c r="I41" s="5">
        <f>POWER(10,G41)</f>
        <v>31622776.601683889</v>
      </c>
      <c r="J41" s="58">
        <f>E41*L41</f>
        <v>3.162277660168389E-9</v>
      </c>
      <c r="K41" s="22" t="s">
        <v>15</v>
      </c>
      <c r="L41" s="23">
        <v>1E-4</v>
      </c>
      <c r="M41" s="58">
        <f>J41*3.6</f>
        <v>1.1384199576606201E-8</v>
      </c>
      <c r="N41" s="28" t="s">
        <v>0</v>
      </c>
    </row>
    <row r="42" spans="2:21" ht="21" customHeight="1" x14ac:dyDescent="0.55000000000000004">
      <c r="B42" s="19">
        <v>2</v>
      </c>
      <c r="C42" s="20">
        <v>70</v>
      </c>
      <c r="D42" s="27" t="s">
        <v>3</v>
      </c>
      <c r="E42" s="21">
        <f t="shared" ref="E42:E80" si="1">I42*H42</f>
        <v>9.9999999999999991E-6</v>
      </c>
      <c r="G42" s="2">
        <f t="shared" si="0"/>
        <v>7</v>
      </c>
      <c r="H42" s="2">
        <f t="shared" ref="H42:H80" si="2">POWER(10,-12)</f>
        <v>9.9999999999999998E-13</v>
      </c>
      <c r="I42" s="5">
        <f t="shared" ref="I42:I81" si="3">POWER(10,G42)</f>
        <v>10000000</v>
      </c>
      <c r="J42" s="58">
        <f t="shared" ref="J42:J80" si="4">E42*L42</f>
        <v>1.0000000000000001E-9</v>
      </c>
      <c r="K42" s="22" t="s">
        <v>15</v>
      </c>
      <c r="L42" s="23">
        <v>1E-4</v>
      </c>
      <c r="M42" s="58">
        <f t="shared" ref="M42:M80" si="5">J42*3.6</f>
        <v>3.6000000000000004E-9</v>
      </c>
      <c r="N42" s="28" t="s">
        <v>0</v>
      </c>
    </row>
    <row r="43" spans="2:21" ht="21" customHeight="1" x14ac:dyDescent="0.55000000000000004">
      <c r="B43" s="19">
        <v>3</v>
      </c>
      <c r="C43" s="20">
        <v>70</v>
      </c>
      <c r="D43" s="27" t="s">
        <v>3</v>
      </c>
      <c r="E43" s="21">
        <f t="shared" si="1"/>
        <v>9.9999999999999991E-6</v>
      </c>
      <c r="G43" s="2">
        <f t="shared" si="0"/>
        <v>7</v>
      </c>
      <c r="H43" s="2">
        <f t="shared" si="2"/>
        <v>9.9999999999999998E-13</v>
      </c>
      <c r="I43" s="5">
        <f t="shared" si="3"/>
        <v>10000000</v>
      </c>
      <c r="J43" s="58">
        <f t="shared" si="4"/>
        <v>1.0000000000000001E-9</v>
      </c>
      <c r="K43" s="22" t="s">
        <v>15</v>
      </c>
      <c r="L43" s="23">
        <v>1E-4</v>
      </c>
      <c r="M43" s="58">
        <f t="shared" si="5"/>
        <v>3.6000000000000004E-9</v>
      </c>
      <c r="N43" s="28" t="s">
        <v>0</v>
      </c>
    </row>
    <row r="44" spans="2:21" ht="21" customHeight="1" x14ac:dyDescent="0.55000000000000004">
      <c r="B44" s="19">
        <v>4</v>
      </c>
      <c r="C44" s="20">
        <v>75</v>
      </c>
      <c r="D44" s="27" t="s">
        <v>3</v>
      </c>
      <c r="E44" s="21">
        <f t="shared" si="1"/>
        <v>3.162277660168389E-5</v>
      </c>
      <c r="G44" s="2">
        <f t="shared" si="0"/>
        <v>7.5</v>
      </c>
      <c r="H44" s="2">
        <f t="shared" si="2"/>
        <v>9.9999999999999998E-13</v>
      </c>
      <c r="I44" s="5">
        <f t="shared" si="3"/>
        <v>31622776.601683889</v>
      </c>
      <c r="J44" s="58">
        <f t="shared" si="4"/>
        <v>3.162277660168389E-9</v>
      </c>
      <c r="K44" s="22" t="s">
        <v>15</v>
      </c>
      <c r="L44" s="23">
        <v>1E-4</v>
      </c>
      <c r="M44" s="58">
        <f t="shared" si="5"/>
        <v>1.1384199576606201E-8</v>
      </c>
      <c r="N44" s="28" t="s">
        <v>0</v>
      </c>
    </row>
    <row r="45" spans="2:21" ht="21" customHeight="1" x14ac:dyDescent="0.55000000000000004">
      <c r="B45" s="19">
        <v>5</v>
      </c>
      <c r="C45" s="20">
        <v>75</v>
      </c>
      <c r="D45" s="27" t="s">
        <v>3</v>
      </c>
      <c r="E45" s="21">
        <f t="shared" si="1"/>
        <v>3.162277660168389E-5</v>
      </c>
      <c r="G45" s="2">
        <f t="shared" si="0"/>
        <v>7.5</v>
      </c>
      <c r="H45" s="2">
        <f t="shared" si="2"/>
        <v>9.9999999999999998E-13</v>
      </c>
      <c r="I45" s="5">
        <f t="shared" si="3"/>
        <v>31622776.601683889</v>
      </c>
      <c r="J45" s="58">
        <f t="shared" si="4"/>
        <v>3.162277660168389E-9</v>
      </c>
      <c r="K45" s="22" t="s">
        <v>15</v>
      </c>
      <c r="L45" s="23">
        <v>1E-4</v>
      </c>
      <c r="M45" s="58">
        <f t="shared" si="5"/>
        <v>1.1384199576606201E-8</v>
      </c>
      <c r="N45" s="28" t="s">
        <v>0</v>
      </c>
    </row>
    <row r="46" spans="2:21" ht="21" customHeight="1" x14ac:dyDescent="0.55000000000000004">
      <c r="B46" s="19">
        <v>6</v>
      </c>
      <c r="C46" s="20">
        <v>75</v>
      </c>
      <c r="D46" s="27" t="s">
        <v>3</v>
      </c>
      <c r="E46" s="21">
        <f t="shared" si="1"/>
        <v>3.162277660168389E-5</v>
      </c>
      <c r="G46" s="2">
        <f t="shared" si="0"/>
        <v>7.5</v>
      </c>
      <c r="H46" s="2">
        <f t="shared" si="2"/>
        <v>9.9999999999999998E-13</v>
      </c>
      <c r="I46" s="5">
        <f t="shared" si="3"/>
        <v>31622776.601683889</v>
      </c>
      <c r="J46" s="58">
        <f t="shared" si="4"/>
        <v>3.162277660168389E-9</v>
      </c>
      <c r="K46" s="22" t="s">
        <v>15</v>
      </c>
      <c r="L46" s="23">
        <v>1E-4</v>
      </c>
      <c r="M46" s="58">
        <f t="shared" si="5"/>
        <v>1.1384199576606201E-8</v>
      </c>
      <c r="N46" s="28" t="s">
        <v>0</v>
      </c>
    </row>
    <row r="47" spans="2:21" ht="21" customHeight="1" x14ac:dyDescent="0.55000000000000004">
      <c r="B47" s="19">
        <v>7</v>
      </c>
      <c r="C47" s="20">
        <v>80</v>
      </c>
      <c r="D47" s="27" t="s">
        <v>3</v>
      </c>
      <c r="E47" s="21">
        <f t="shared" si="1"/>
        <v>9.9999999999999991E-5</v>
      </c>
      <c r="G47" s="2">
        <f t="shared" si="0"/>
        <v>8</v>
      </c>
      <c r="H47" s="2">
        <f t="shared" si="2"/>
        <v>9.9999999999999998E-13</v>
      </c>
      <c r="I47" s="5">
        <f t="shared" si="3"/>
        <v>100000000</v>
      </c>
      <c r="J47" s="58">
        <f t="shared" si="4"/>
        <v>1E-8</v>
      </c>
      <c r="K47" s="22" t="s">
        <v>15</v>
      </c>
      <c r="L47" s="23">
        <v>1E-4</v>
      </c>
      <c r="M47" s="58">
        <f t="shared" si="5"/>
        <v>3.6000000000000005E-8</v>
      </c>
      <c r="N47" s="28" t="s">
        <v>0</v>
      </c>
    </row>
    <row r="48" spans="2:21" ht="21" customHeight="1" x14ac:dyDescent="0.55000000000000004">
      <c r="B48" s="19">
        <v>8</v>
      </c>
      <c r="C48" s="20">
        <v>80</v>
      </c>
      <c r="D48" s="27" t="s">
        <v>3</v>
      </c>
      <c r="E48" s="21">
        <f t="shared" si="1"/>
        <v>9.9999999999999991E-5</v>
      </c>
      <c r="G48" s="2">
        <f t="shared" si="0"/>
        <v>8</v>
      </c>
      <c r="H48" s="2">
        <f t="shared" si="2"/>
        <v>9.9999999999999998E-13</v>
      </c>
      <c r="I48" s="5">
        <f t="shared" si="3"/>
        <v>100000000</v>
      </c>
      <c r="J48" s="58">
        <f t="shared" si="4"/>
        <v>1E-8</v>
      </c>
      <c r="K48" s="22" t="s">
        <v>15</v>
      </c>
      <c r="L48" s="23">
        <v>1E-4</v>
      </c>
      <c r="M48" s="58">
        <f t="shared" si="5"/>
        <v>3.6000000000000005E-8</v>
      </c>
      <c r="N48" s="28" t="s">
        <v>0</v>
      </c>
    </row>
    <row r="49" spans="2:14" ht="21" customHeight="1" x14ac:dyDescent="0.55000000000000004">
      <c r="B49" s="19">
        <v>9</v>
      </c>
      <c r="C49" s="20">
        <v>100</v>
      </c>
      <c r="D49" s="27" t="s">
        <v>3</v>
      </c>
      <c r="E49" s="21">
        <f t="shared" si="1"/>
        <v>0.01</v>
      </c>
      <c r="G49" s="2">
        <f t="shared" si="0"/>
        <v>10</v>
      </c>
      <c r="H49" s="2">
        <f t="shared" si="2"/>
        <v>9.9999999999999998E-13</v>
      </c>
      <c r="I49" s="5">
        <f t="shared" si="3"/>
        <v>10000000000</v>
      </c>
      <c r="J49" s="58">
        <f t="shared" si="4"/>
        <v>1.0000000000000002E-6</v>
      </c>
      <c r="K49" s="22" t="s">
        <v>15</v>
      </c>
      <c r="L49" s="23">
        <v>1E-4</v>
      </c>
      <c r="M49" s="58">
        <f t="shared" si="5"/>
        <v>3.6000000000000007E-6</v>
      </c>
      <c r="N49" s="28" t="s">
        <v>0</v>
      </c>
    </row>
    <row r="50" spans="2:14" ht="21" customHeight="1" x14ac:dyDescent="0.55000000000000004">
      <c r="B50" s="19">
        <v>10</v>
      </c>
      <c r="C50" s="20">
        <v>80</v>
      </c>
      <c r="D50" s="27" t="s">
        <v>3</v>
      </c>
      <c r="E50" s="21">
        <f t="shared" si="1"/>
        <v>9.9999999999999991E-5</v>
      </c>
      <c r="G50" s="2">
        <f t="shared" si="0"/>
        <v>8</v>
      </c>
      <c r="H50" s="2">
        <f t="shared" si="2"/>
        <v>9.9999999999999998E-13</v>
      </c>
      <c r="I50" s="5">
        <f t="shared" si="3"/>
        <v>100000000</v>
      </c>
      <c r="J50" s="58">
        <f t="shared" si="4"/>
        <v>1E-8</v>
      </c>
      <c r="K50" s="22" t="s">
        <v>15</v>
      </c>
      <c r="L50" s="23">
        <v>1E-4</v>
      </c>
      <c r="M50" s="58">
        <f t="shared" si="5"/>
        <v>3.6000000000000005E-8</v>
      </c>
      <c r="N50" s="28" t="s">
        <v>0</v>
      </c>
    </row>
    <row r="51" spans="2:14" ht="21" customHeight="1" x14ac:dyDescent="0.55000000000000004">
      <c r="B51" s="19">
        <v>11</v>
      </c>
      <c r="C51" s="20">
        <v>78</v>
      </c>
      <c r="D51" s="27" t="s">
        <v>3</v>
      </c>
      <c r="E51" s="21">
        <f t="shared" si="1"/>
        <v>6.3095734448019334E-5</v>
      </c>
      <c r="G51" s="2">
        <f t="shared" si="0"/>
        <v>7.8</v>
      </c>
      <c r="H51" s="2">
        <f t="shared" si="2"/>
        <v>9.9999999999999998E-13</v>
      </c>
      <c r="I51" s="5">
        <f t="shared" si="3"/>
        <v>63095734.448019333</v>
      </c>
      <c r="J51" s="58">
        <f t="shared" si="4"/>
        <v>6.3095734448019338E-9</v>
      </c>
      <c r="K51" s="22" t="s">
        <v>15</v>
      </c>
      <c r="L51" s="23">
        <v>1E-4</v>
      </c>
      <c r="M51" s="58">
        <f t="shared" si="5"/>
        <v>2.2714464401286961E-8</v>
      </c>
      <c r="N51" s="28" t="s">
        <v>0</v>
      </c>
    </row>
    <row r="52" spans="2:14" ht="21" customHeight="1" x14ac:dyDescent="0.55000000000000004">
      <c r="B52" s="19">
        <v>12</v>
      </c>
      <c r="C52" s="20">
        <v>76</v>
      </c>
      <c r="D52" s="27" t="s">
        <v>3</v>
      </c>
      <c r="E52" s="21">
        <f t="shared" si="1"/>
        <v>3.9810717055349803E-5</v>
      </c>
      <c r="G52" s="2">
        <f t="shared" si="0"/>
        <v>7.6</v>
      </c>
      <c r="H52" s="2">
        <f t="shared" si="2"/>
        <v>9.9999999999999998E-13</v>
      </c>
      <c r="I52" s="5">
        <f t="shared" si="3"/>
        <v>39810717.055349804</v>
      </c>
      <c r="J52" s="58">
        <f t="shared" si="4"/>
        <v>3.9810717055349805E-9</v>
      </c>
      <c r="K52" s="22" t="s">
        <v>15</v>
      </c>
      <c r="L52" s="23">
        <v>1E-4</v>
      </c>
      <c r="M52" s="58">
        <f t="shared" si="5"/>
        <v>1.433185813992593E-8</v>
      </c>
      <c r="N52" s="28" t="s">
        <v>0</v>
      </c>
    </row>
    <row r="53" spans="2:14" ht="21" customHeight="1" x14ac:dyDescent="0.55000000000000004">
      <c r="B53" s="19">
        <v>13</v>
      </c>
      <c r="C53" s="20">
        <v>70</v>
      </c>
      <c r="D53" s="27" t="s">
        <v>3</v>
      </c>
      <c r="E53" s="21">
        <f t="shared" si="1"/>
        <v>9.9999999999999991E-6</v>
      </c>
      <c r="G53" s="2">
        <f t="shared" si="0"/>
        <v>7</v>
      </c>
      <c r="H53" s="2">
        <f t="shared" si="2"/>
        <v>9.9999999999999998E-13</v>
      </c>
      <c r="I53" s="5">
        <f t="shared" si="3"/>
        <v>10000000</v>
      </c>
      <c r="J53" s="58">
        <f t="shared" si="4"/>
        <v>1.0000000000000001E-9</v>
      </c>
      <c r="K53" s="22" t="s">
        <v>15</v>
      </c>
      <c r="L53" s="23">
        <v>1E-4</v>
      </c>
      <c r="M53" s="58">
        <f t="shared" si="5"/>
        <v>3.6000000000000004E-9</v>
      </c>
      <c r="N53" s="28" t="s">
        <v>0</v>
      </c>
    </row>
    <row r="54" spans="2:14" ht="21" customHeight="1" x14ac:dyDescent="0.55000000000000004">
      <c r="B54" s="19">
        <v>14</v>
      </c>
      <c r="C54" s="20">
        <v>65</v>
      </c>
      <c r="D54" s="27" t="s">
        <v>3</v>
      </c>
      <c r="E54" s="21">
        <f t="shared" si="1"/>
        <v>3.1622776601683851E-6</v>
      </c>
      <c r="G54" s="2">
        <f t="shared" si="0"/>
        <v>6.5</v>
      </c>
      <c r="H54" s="2">
        <f t="shared" si="2"/>
        <v>9.9999999999999998E-13</v>
      </c>
      <c r="I54" s="5">
        <f t="shared" si="3"/>
        <v>3162277.6601683851</v>
      </c>
      <c r="J54" s="58">
        <f t="shared" si="4"/>
        <v>3.1622776601683852E-10</v>
      </c>
      <c r="K54" s="22" t="s">
        <v>15</v>
      </c>
      <c r="L54" s="23">
        <v>1E-4</v>
      </c>
      <c r="M54" s="58">
        <f t="shared" si="5"/>
        <v>1.1384199576606188E-9</v>
      </c>
      <c r="N54" s="28" t="s">
        <v>0</v>
      </c>
    </row>
    <row r="55" spans="2:14" ht="21" customHeight="1" x14ac:dyDescent="0.55000000000000004">
      <c r="B55" s="19">
        <v>15</v>
      </c>
      <c r="C55" s="20">
        <v>69</v>
      </c>
      <c r="D55" s="27" t="s">
        <v>3</v>
      </c>
      <c r="E55" s="21">
        <f t="shared" si="1"/>
        <v>7.9432823472428268E-6</v>
      </c>
      <c r="G55" s="2">
        <f t="shared" si="0"/>
        <v>6.9</v>
      </c>
      <c r="H55" s="2">
        <f t="shared" si="2"/>
        <v>9.9999999999999998E-13</v>
      </c>
      <c r="I55" s="5">
        <f t="shared" si="3"/>
        <v>7943282.3472428275</v>
      </c>
      <c r="J55" s="58">
        <f t="shared" si="4"/>
        <v>7.9432823472428269E-10</v>
      </c>
      <c r="K55" s="22" t="s">
        <v>15</v>
      </c>
      <c r="L55" s="23">
        <v>1E-4</v>
      </c>
      <c r="M55" s="58">
        <f t="shared" si="5"/>
        <v>2.8595816450074177E-9</v>
      </c>
      <c r="N55" s="28" t="s">
        <v>0</v>
      </c>
    </row>
    <row r="56" spans="2:14" ht="21" customHeight="1" x14ac:dyDescent="0.55000000000000004">
      <c r="B56" s="19">
        <v>16</v>
      </c>
      <c r="C56" s="20">
        <v>60</v>
      </c>
      <c r="D56" s="27" t="s">
        <v>3</v>
      </c>
      <c r="E56" s="21">
        <f t="shared" si="1"/>
        <v>9.9999999999999995E-7</v>
      </c>
      <c r="G56" s="2">
        <f t="shared" si="0"/>
        <v>6</v>
      </c>
      <c r="H56" s="2">
        <f t="shared" si="2"/>
        <v>9.9999999999999998E-13</v>
      </c>
      <c r="I56" s="5">
        <f t="shared" si="3"/>
        <v>1000000</v>
      </c>
      <c r="J56" s="58">
        <f t="shared" si="4"/>
        <v>1E-10</v>
      </c>
      <c r="K56" s="22" t="s">
        <v>15</v>
      </c>
      <c r="L56" s="23">
        <v>1E-4</v>
      </c>
      <c r="M56" s="58">
        <f t="shared" si="5"/>
        <v>3.6E-10</v>
      </c>
      <c r="N56" s="28" t="s">
        <v>0</v>
      </c>
    </row>
    <row r="57" spans="2:14" ht="21" customHeight="1" x14ac:dyDescent="0.55000000000000004">
      <c r="B57" s="19">
        <v>17</v>
      </c>
      <c r="C57" s="20">
        <v>78</v>
      </c>
      <c r="D57" s="27" t="s">
        <v>3</v>
      </c>
      <c r="E57" s="21">
        <f t="shared" si="1"/>
        <v>6.3095734448019334E-5</v>
      </c>
      <c r="G57" s="2">
        <f t="shared" si="0"/>
        <v>7.8</v>
      </c>
      <c r="H57" s="2">
        <f t="shared" si="2"/>
        <v>9.9999999999999998E-13</v>
      </c>
      <c r="I57" s="5">
        <f t="shared" si="3"/>
        <v>63095734.448019333</v>
      </c>
      <c r="J57" s="58">
        <f t="shared" si="4"/>
        <v>6.3095734448019338E-9</v>
      </c>
      <c r="K57" s="22" t="s">
        <v>15</v>
      </c>
      <c r="L57" s="23">
        <v>1E-4</v>
      </c>
      <c r="M57" s="58">
        <f t="shared" si="5"/>
        <v>2.2714464401286961E-8</v>
      </c>
      <c r="N57" s="28" t="s">
        <v>0</v>
      </c>
    </row>
    <row r="58" spans="2:14" ht="21" customHeight="1" x14ac:dyDescent="0.55000000000000004">
      <c r="B58" s="19">
        <v>18</v>
      </c>
      <c r="C58" s="20">
        <v>85</v>
      </c>
      <c r="D58" s="27" t="s">
        <v>3</v>
      </c>
      <c r="E58" s="21">
        <f t="shared" si="1"/>
        <v>3.1622776601683805E-4</v>
      </c>
      <c r="G58" s="2">
        <f t="shared" si="0"/>
        <v>8.5</v>
      </c>
      <c r="H58" s="2">
        <f t="shared" si="2"/>
        <v>9.9999999999999998E-13</v>
      </c>
      <c r="I58" s="5">
        <f t="shared" si="3"/>
        <v>316227766.01683807</v>
      </c>
      <c r="J58" s="58">
        <f t="shared" si="4"/>
        <v>3.1622776601683805E-8</v>
      </c>
      <c r="K58" s="22" t="s">
        <v>15</v>
      </c>
      <c r="L58" s="23">
        <v>1E-4</v>
      </c>
      <c r="M58" s="58">
        <f t="shared" si="5"/>
        <v>1.138419957660617E-7</v>
      </c>
      <c r="N58" s="28" t="s">
        <v>0</v>
      </c>
    </row>
    <row r="59" spans="2:14" ht="21" customHeight="1" x14ac:dyDescent="0.55000000000000004">
      <c r="B59" s="19">
        <v>19</v>
      </c>
      <c r="C59" s="20">
        <v>70</v>
      </c>
      <c r="D59" s="27" t="s">
        <v>3</v>
      </c>
      <c r="E59" s="21">
        <f t="shared" si="1"/>
        <v>9.9999999999999991E-6</v>
      </c>
      <c r="G59" s="2">
        <f t="shared" si="0"/>
        <v>7</v>
      </c>
      <c r="H59" s="2">
        <f t="shared" si="2"/>
        <v>9.9999999999999998E-13</v>
      </c>
      <c r="I59" s="5">
        <f t="shared" si="3"/>
        <v>10000000</v>
      </c>
      <c r="J59" s="58">
        <f t="shared" si="4"/>
        <v>1.0000000000000001E-9</v>
      </c>
      <c r="K59" s="22" t="s">
        <v>15</v>
      </c>
      <c r="L59" s="23">
        <v>1E-4</v>
      </c>
      <c r="M59" s="58">
        <f t="shared" si="5"/>
        <v>3.6000000000000004E-9</v>
      </c>
      <c r="N59" s="28" t="s">
        <v>0</v>
      </c>
    </row>
    <row r="60" spans="2:14" ht="21" customHeight="1" x14ac:dyDescent="0.55000000000000004">
      <c r="B60" s="19">
        <v>20</v>
      </c>
      <c r="C60" s="20">
        <v>75</v>
      </c>
      <c r="D60" s="27" t="s">
        <v>3</v>
      </c>
      <c r="E60" s="21">
        <f t="shared" si="1"/>
        <v>3.162277660168389E-5</v>
      </c>
      <c r="G60" s="2">
        <f t="shared" si="0"/>
        <v>7.5</v>
      </c>
      <c r="H60" s="2">
        <f t="shared" si="2"/>
        <v>9.9999999999999998E-13</v>
      </c>
      <c r="I60" s="5">
        <f t="shared" si="3"/>
        <v>31622776.601683889</v>
      </c>
      <c r="J60" s="58">
        <f t="shared" si="4"/>
        <v>3.162277660168389E-9</v>
      </c>
      <c r="K60" s="22" t="s">
        <v>15</v>
      </c>
      <c r="L60" s="23">
        <v>1E-4</v>
      </c>
      <c r="M60" s="58">
        <f t="shared" si="5"/>
        <v>1.1384199576606201E-8</v>
      </c>
      <c r="N60" s="28" t="s">
        <v>0</v>
      </c>
    </row>
    <row r="61" spans="2:14" ht="21" customHeight="1" x14ac:dyDescent="0.55000000000000004">
      <c r="B61" s="19">
        <v>21</v>
      </c>
      <c r="C61" s="20">
        <v>80</v>
      </c>
      <c r="D61" s="27" t="s">
        <v>3</v>
      </c>
      <c r="E61" s="21">
        <f t="shared" si="1"/>
        <v>9.9999999999999991E-5</v>
      </c>
      <c r="G61" s="2">
        <f t="shared" si="0"/>
        <v>8</v>
      </c>
      <c r="H61" s="2">
        <f t="shared" si="2"/>
        <v>9.9999999999999998E-13</v>
      </c>
      <c r="I61" s="5">
        <f t="shared" si="3"/>
        <v>100000000</v>
      </c>
      <c r="J61" s="58">
        <f t="shared" si="4"/>
        <v>1E-8</v>
      </c>
      <c r="K61" s="22" t="s">
        <v>15</v>
      </c>
      <c r="L61" s="23">
        <v>1E-4</v>
      </c>
      <c r="M61" s="58">
        <f t="shared" si="5"/>
        <v>3.6000000000000005E-8</v>
      </c>
      <c r="N61" s="28" t="s">
        <v>0</v>
      </c>
    </row>
    <row r="62" spans="2:14" ht="21" customHeight="1" x14ac:dyDescent="0.55000000000000004">
      <c r="B62" s="19">
        <v>22</v>
      </c>
      <c r="C62" s="20">
        <v>75</v>
      </c>
      <c r="D62" s="27" t="s">
        <v>3</v>
      </c>
      <c r="E62" s="21">
        <f t="shared" si="1"/>
        <v>3.162277660168389E-5</v>
      </c>
      <c r="G62" s="2">
        <f t="shared" si="0"/>
        <v>7.5</v>
      </c>
      <c r="H62" s="2">
        <f t="shared" si="2"/>
        <v>9.9999999999999998E-13</v>
      </c>
      <c r="I62" s="5">
        <f t="shared" si="3"/>
        <v>31622776.601683889</v>
      </c>
      <c r="J62" s="58">
        <f t="shared" si="4"/>
        <v>3.162277660168389E-9</v>
      </c>
      <c r="K62" s="22" t="s">
        <v>15</v>
      </c>
      <c r="L62" s="23">
        <v>1E-4</v>
      </c>
      <c r="M62" s="58">
        <f t="shared" si="5"/>
        <v>1.1384199576606201E-8</v>
      </c>
      <c r="N62" s="28" t="s">
        <v>0</v>
      </c>
    </row>
    <row r="63" spans="2:14" ht="21" customHeight="1" x14ac:dyDescent="0.55000000000000004">
      <c r="B63" s="19">
        <v>23</v>
      </c>
      <c r="C63" s="20">
        <v>70</v>
      </c>
      <c r="D63" s="27" t="s">
        <v>3</v>
      </c>
      <c r="E63" s="21">
        <f t="shared" si="1"/>
        <v>9.9999999999999991E-6</v>
      </c>
      <c r="G63" s="2">
        <f t="shared" si="0"/>
        <v>7</v>
      </c>
      <c r="H63" s="2">
        <f t="shared" si="2"/>
        <v>9.9999999999999998E-13</v>
      </c>
      <c r="I63" s="5">
        <f t="shared" si="3"/>
        <v>10000000</v>
      </c>
      <c r="J63" s="58">
        <f t="shared" si="4"/>
        <v>1.0000000000000001E-9</v>
      </c>
      <c r="K63" s="22" t="s">
        <v>15</v>
      </c>
      <c r="L63" s="23">
        <v>1E-4</v>
      </c>
      <c r="M63" s="58">
        <f t="shared" si="5"/>
        <v>3.6000000000000004E-9</v>
      </c>
      <c r="N63" s="28" t="s">
        <v>0</v>
      </c>
    </row>
    <row r="64" spans="2:14" ht="21" customHeight="1" x14ac:dyDescent="0.55000000000000004">
      <c r="B64" s="19">
        <v>24</v>
      </c>
      <c r="C64" s="20">
        <v>60</v>
      </c>
      <c r="D64" s="27" t="s">
        <v>3</v>
      </c>
      <c r="E64" s="21">
        <f t="shared" si="1"/>
        <v>9.9999999999999995E-7</v>
      </c>
      <c r="G64" s="2">
        <f t="shared" si="0"/>
        <v>6</v>
      </c>
      <c r="H64" s="2">
        <f t="shared" si="2"/>
        <v>9.9999999999999998E-13</v>
      </c>
      <c r="I64" s="5">
        <f t="shared" si="3"/>
        <v>1000000</v>
      </c>
      <c r="J64" s="58">
        <f t="shared" si="4"/>
        <v>1E-10</v>
      </c>
      <c r="K64" s="22" t="s">
        <v>15</v>
      </c>
      <c r="L64" s="23">
        <v>1E-4</v>
      </c>
      <c r="M64" s="58">
        <f t="shared" si="5"/>
        <v>3.6E-10</v>
      </c>
      <c r="N64" s="28" t="s">
        <v>0</v>
      </c>
    </row>
    <row r="65" spans="2:14" ht="21" customHeight="1" x14ac:dyDescent="0.55000000000000004">
      <c r="B65" s="19">
        <v>25</v>
      </c>
      <c r="C65" s="20">
        <v>65</v>
      </c>
      <c r="D65" s="27" t="s">
        <v>3</v>
      </c>
      <c r="E65" s="21">
        <f t="shared" si="1"/>
        <v>3.1622776601683851E-6</v>
      </c>
      <c r="G65" s="2">
        <f t="shared" si="0"/>
        <v>6.5</v>
      </c>
      <c r="H65" s="2">
        <f t="shared" si="2"/>
        <v>9.9999999999999998E-13</v>
      </c>
      <c r="I65" s="5">
        <f t="shared" si="3"/>
        <v>3162277.6601683851</v>
      </c>
      <c r="J65" s="58">
        <f t="shared" si="4"/>
        <v>3.1622776601683852E-10</v>
      </c>
      <c r="K65" s="22" t="s">
        <v>15</v>
      </c>
      <c r="L65" s="23">
        <v>1E-4</v>
      </c>
      <c r="M65" s="58">
        <f t="shared" si="5"/>
        <v>1.1384199576606188E-9</v>
      </c>
      <c r="N65" s="28" t="s">
        <v>0</v>
      </c>
    </row>
    <row r="66" spans="2:14" ht="21" customHeight="1" x14ac:dyDescent="0.55000000000000004">
      <c r="B66" s="19">
        <v>26</v>
      </c>
      <c r="C66" s="20">
        <v>60</v>
      </c>
      <c r="D66" s="27" t="s">
        <v>3</v>
      </c>
      <c r="E66" s="21">
        <f t="shared" si="1"/>
        <v>9.9999999999999995E-7</v>
      </c>
      <c r="G66" s="2">
        <f t="shared" si="0"/>
        <v>6</v>
      </c>
      <c r="H66" s="2">
        <f t="shared" si="2"/>
        <v>9.9999999999999998E-13</v>
      </c>
      <c r="I66" s="5">
        <f t="shared" si="3"/>
        <v>1000000</v>
      </c>
      <c r="J66" s="58">
        <f t="shared" si="4"/>
        <v>1E-10</v>
      </c>
      <c r="K66" s="22" t="s">
        <v>15</v>
      </c>
      <c r="L66" s="23">
        <v>1E-4</v>
      </c>
      <c r="M66" s="58">
        <f t="shared" si="5"/>
        <v>3.6E-10</v>
      </c>
      <c r="N66" s="28" t="s">
        <v>0</v>
      </c>
    </row>
    <row r="67" spans="2:14" ht="21" customHeight="1" x14ac:dyDescent="0.55000000000000004">
      <c r="B67" s="19">
        <v>27</v>
      </c>
      <c r="C67" s="20">
        <v>75</v>
      </c>
      <c r="D67" s="27" t="s">
        <v>3</v>
      </c>
      <c r="E67" s="21">
        <f t="shared" si="1"/>
        <v>3.162277660168389E-5</v>
      </c>
      <c r="G67" s="2">
        <f t="shared" si="0"/>
        <v>7.5</v>
      </c>
      <c r="H67" s="2">
        <f t="shared" si="2"/>
        <v>9.9999999999999998E-13</v>
      </c>
      <c r="I67" s="5">
        <f t="shared" si="3"/>
        <v>31622776.601683889</v>
      </c>
      <c r="J67" s="58">
        <f t="shared" si="4"/>
        <v>3.162277660168389E-9</v>
      </c>
      <c r="K67" s="22" t="s">
        <v>15</v>
      </c>
      <c r="L67" s="23">
        <v>1E-4</v>
      </c>
      <c r="M67" s="58">
        <f t="shared" si="5"/>
        <v>1.1384199576606201E-8</v>
      </c>
      <c r="N67" s="28" t="s">
        <v>0</v>
      </c>
    </row>
    <row r="68" spans="2:14" ht="21" customHeight="1" x14ac:dyDescent="0.55000000000000004">
      <c r="B68" s="19">
        <v>28</v>
      </c>
      <c r="C68" s="20">
        <v>65</v>
      </c>
      <c r="D68" s="27" t="s">
        <v>3</v>
      </c>
      <c r="E68" s="21">
        <f t="shared" si="1"/>
        <v>3.1622776601683851E-6</v>
      </c>
      <c r="G68" s="2">
        <f t="shared" si="0"/>
        <v>6.5</v>
      </c>
      <c r="H68" s="2">
        <f t="shared" si="2"/>
        <v>9.9999999999999998E-13</v>
      </c>
      <c r="I68" s="5">
        <f t="shared" si="3"/>
        <v>3162277.6601683851</v>
      </c>
      <c r="J68" s="58">
        <f t="shared" si="4"/>
        <v>3.1622776601683852E-10</v>
      </c>
      <c r="K68" s="22" t="s">
        <v>15</v>
      </c>
      <c r="L68" s="23">
        <v>1E-4</v>
      </c>
      <c r="M68" s="58">
        <f t="shared" si="5"/>
        <v>1.1384199576606188E-9</v>
      </c>
      <c r="N68" s="28" t="s">
        <v>0</v>
      </c>
    </row>
    <row r="69" spans="2:14" ht="21" customHeight="1" x14ac:dyDescent="0.55000000000000004">
      <c r="B69" s="19">
        <v>29</v>
      </c>
      <c r="C69" s="20">
        <v>65</v>
      </c>
      <c r="D69" s="27" t="s">
        <v>3</v>
      </c>
      <c r="E69" s="21">
        <f t="shared" si="1"/>
        <v>3.1622776601683851E-6</v>
      </c>
      <c r="G69" s="2">
        <f t="shared" si="0"/>
        <v>6.5</v>
      </c>
      <c r="H69" s="2">
        <f t="shared" si="2"/>
        <v>9.9999999999999998E-13</v>
      </c>
      <c r="I69" s="5">
        <f t="shared" si="3"/>
        <v>3162277.6601683851</v>
      </c>
      <c r="J69" s="58">
        <f t="shared" si="4"/>
        <v>3.1622776601683852E-10</v>
      </c>
      <c r="K69" s="22" t="s">
        <v>15</v>
      </c>
      <c r="L69" s="23">
        <v>1E-4</v>
      </c>
      <c r="M69" s="58">
        <f t="shared" si="5"/>
        <v>1.1384199576606188E-9</v>
      </c>
      <c r="N69" s="28" t="s">
        <v>0</v>
      </c>
    </row>
    <row r="70" spans="2:14" ht="21" customHeight="1" x14ac:dyDescent="0.55000000000000004">
      <c r="B70" s="19">
        <v>30</v>
      </c>
      <c r="C70" s="20">
        <v>65</v>
      </c>
      <c r="D70" s="27" t="s">
        <v>3</v>
      </c>
      <c r="E70" s="21">
        <f t="shared" si="1"/>
        <v>3.1622776601683851E-6</v>
      </c>
      <c r="G70" s="2">
        <f t="shared" si="0"/>
        <v>6.5</v>
      </c>
      <c r="H70" s="2">
        <f t="shared" si="2"/>
        <v>9.9999999999999998E-13</v>
      </c>
      <c r="I70" s="5">
        <f t="shared" si="3"/>
        <v>3162277.6601683851</v>
      </c>
      <c r="J70" s="58">
        <f t="shared" si="4"/>
        <v>3.1622776601683852E-10</v>
      </c>
      <c r="K70" s="22" t="s">
        <v>15</v>
      </c>
      <c r="L70" s="23">
        <v>1E-4</v>
      </c>
      <c r="M70" s="58">
        <f t="shared" si="5"/>
        <v>1.1384199576606188E-9</v>
      </c>
      <c r="N70" s="28" t="s">
        <v>0</v>
      </c>
    </row>
    <row r="71" spans="2:14" ht="21" customHeight="1" x14ac:dyDescent="0.55000000000000004">
      <c r="B71" s="19">
        <v>31</v>
      </c>
      <c r="C71" s="20">
        <v>65</v>
      </c>
      <c r="D71" s="27" t="s">
        <v>3</v>
      </c>
      <c r="E71" s="21">
        <f t="shared" si="1"/>
        <v>3.1622776601683851E-6</v>
      </c>
      <c r="G71" s="2">
        <f t="shared" si="0"/>
        <v>6.5</v>
      </c>
      <c r="H71" s="2">
        <f t="shared" si="2"/>
        <v>9.9999999999999998E-13</v>
      </c>
      <c r="I71" s="5">
        <f t="shared" si="3"/>
        <v>3162277.6601683851</v>
      </c>
      <c r="J71" s="58">
        <f t="shared" si="4"/>
        <v>3.1622776601683852E-10</v>
      </c>
      <c r="K71" s="22" t="s">
        <v>15</v>
      </c>
      <c r="L71" s="23">
        <v>1E-4</v>
      </c>
      <c r="M71" s="58">
        <f t="shared" si="5"/>
        <v>1.1384199576606188E-9</v>
      </c>
      <c r="N71" s="28" t="s">
        <v>0</v>
      </c>
    </row>
    <row r="72" spans="2:14" ht="21" customHeight="1" x14ac:dyDescent="0.55000000000000004">
      <c r="B72" s="19">
        <v>32</v>
      </c>
      <c r="C72" s="20">
        <v>65</v>
      </c>
      <c r="D72" s="27" t="s">
        <v>3</v>
      </c>
      <c r="E72" s="21">
        <f t="shared" si="1"/>
        <v>3.1622776601683851E-6</v>
      </c>
      <c r="G72" s="2">
        <f t="shared" si="0"/>
        <v>6.5</v>
      </c>
      <c r="H72" s="2">
        <f t="shared" si="2"/>
        <v>9.9999999999999998E-13</v>
      </c>
      <c r="I72" s="5">
        <f t="shared" si="3"/>
        <v>3162277.6601683851</v>
      </c>
      <c r="J72" s="58">
        <f t="shared" si="4"/>
        <v>3.1622776601683852E-10</v>
      </c>
      <c r="K72" s="22" t="s">
        <v>15</v>
      </c>
      <c r="L72" s="23">
        <v>1E-4</v>
      </c>
      <c r="M72" s="58">
        <f t="shared" si="5"/>
        <v>1.1384199576606188E-9</v>
      </c>
      <c r="N72" s="28" t="s">
        <v>0</v>
      </c>
    </row>
    <row r="73" spans="2:14" ht="21" customHeight="1" x14ac:dyDescent="0.55000000000000004">
      <c r="B73" s="19">
        <v>33</v>
      </c>
      <c r="C73" s="20">
        <v>65</v>
      </c>
      <c r="D73" s="27" t="s">
        <v>3</v>
      </c>
      <c r="E73" s="21">
        <f t="shared" si="1"/>
        <v>3.1622776601683851E-6</v>
      </c>
      <c r="G73" s="2">
        <f t="shared" si="0"/>
        <v>6.5</v>
      </c>
      <c r="H73" s="2">
        <f t="shared" si="2"/>
        <v>9.9999999999999998E-13</v>
      </c>
      <c r="I73" s="5">
        <f t="shared" si="3"/>
        <v>3162277.6601683851</v>
      </c>
      <c r="J73" s="58">
        <f t="shared" si="4"/>
        <v>3.1622776601683852E-10</v>
      </c>
      <c r="K73" s="22" t="s">
        <v>15</v>
      </c>
      <c r="L73" s="23">
        <v>1E-4</v>
      </c>
      <c r="M73" s="58">
        <f t="shared" si="5"/>
        <v>1.1384199576606188E-9</v>
      </c>
      <c r="N73" s="28" t="s">
        <v>0</v>
      </c>
    </row>
    <row r="74" spans="2:14" ht="21" customHeight="1" x14ac:dyDescent="0.55000000000000004">
      <c r="B74" s="19">
        <v>34</v>
      </c>
      <c r="C74" s="20">
        <v>64</v>
      </c>
      <c r="D74" s="27" t="s">
        <v>3</v>
      </c>
      <c r="E74" s="21">
        <f t="shared" si="1"/>
        <v>2.5118864315095869E-6</v>
      </c>
      <c r="G74" s="2">
        <f t="shared" si="0"/>
        <v>6.4</v>
      </c>
      <c r="H74" s="2">
        <f t="shared" si="2"/>
        <v>9.9999999999999998E-13</v>
      </c>
      <c r="I74" s="5">
        <f t="shared" si="3"/>
        <v>2511886.431509587</v>
      </c>
      <c r="J74" s="58">
        <f t="shared" si="4"/>
        <v>2.5118864315095872E-10</v>
      </c>
      <c r="K74" s="22" t="s">
        <v>15</v>
      </c>
      <c r="L74" s="23">
        <v>1E-4</v>
      </c>
      <c r="M74" s="58">
        <f t="shared" si="5"/>
        <v>9.0427911534345138E-10</v>
      </c>
      <c r="N74" s="28" t="s">
        <v>0</v>
      </c>
    </row>
    <row r="75" spans="2:14" ht="21" customHeight="1" x14ac:dyDescent="0.55000000000000004">
      <c r="B75" s="19">
        <v>35</v>
      </c>
      <c r="C75" s="20">
        <v>77</v>
      </c>
      <c r="D75" s="27" t="s">
        <v>3</v>
      </c>
      <c r="E75" s="21">
        <f t="shared" si="1"/>
        <v>5.0118723362727285E-5</v>
      </c>
      <c r="G75" s="2">
        <f t="shared" si="0"/>
        <v>7.7</v>
      </c>
      <c r="H75" s="2">
        <f t="shared" si="2"/>
        <v>9.9999999999999998E-13</v>
      </c>
      <c r="I75" s="5">
        <f t="shared" si="3"/>
        <v>50118723.362727284</v>
      </c>
      <c r="J75" s="58">
        <f t="shared" si="4"/>
        <v>5.0118723362727288E-9</v>
      </c>
      <c r="K75" s="22" t="s">
        <v>15</v>
      </c>
      <c r="L75" s="23">
        <v>1E-4</v>
      </c>
      <c r="M75" s="58">
        <f t="shared" si="5"/>
        <v>1.8042740410581825E-8</v>
      </c>
      <c r="N75" s="28" t="s">
        <v>0</v>
      </c>
    </row>
    <row r="76" spans="2:14" ht="21" customHeight="1" x14ac:dyDescent="0.55000000000000004">
      <c r="B76" s="19">
        <v>36</v>
      </c>
      <c r="C76" s="20">
        <v>76</v>
      </c>
      <c r="D76" s="27" t="s">
        <v>3</v>
      </c>
      <c r="E76" s="21">
        <f t="shared" si="1"/>
        <v>3.9810717055349803E-5</v>
      </c>
      <c r="G76" s="2">
        <f t="shared" si="0"/>
        <v>7.6</v>
      </c>
      <c r="H76" s="2">
        <f t="shared" si="2"/>
        <v>9.9999999999999998E-13</v>
      </c>
      <c r="I76" s="5">
        <f t="shared" si="3"/>
        <v>39810717.055349804</v>
      </c>
      <c r="J76" s="58">
        <f t="shared" si="4"/>
        <v>3.9810717055349805E-9</v>
      </c>
      <c r="K76" s="22" t="s">
        <v>15</v>
      </c>
      <c r="L76" s="23">
        <v>1E-4</v>
      </c>
      <c r="M76" s="58">
        <f t="shared" si="5"/>
        <v>1.433185813992593E-8</v>
      </c>
      <c r="N76" s="28" t="s">
        <v>0</v>
      </c>
    </row>
    <row r="77" spans="2:14" ht="21" customHeight="1" x14ac:dyDescent="0.55000000000000004">
      <c r="B77" s="19">
        <v>37</v>
      </c>
      <c r="C77" s="20">
        <v>76</v>
      </c>
      <c r="D77" s="27" t="s">
        <v>3</v>
      </c>
      <c r="E77" s="21">
        <f t="shared" si="1"/>
        <v>3.9810717055349803E-5</v>
      </c>
      <c r="G77" s="2">
        <f t="shared" si="0"/>
        <v>7.6</v>
      </c>
      <c r="H77" s="2">
        <f t="shared" si="2"/>
        <v>9.9999999999999998E-13</v>
      </c>
      <c r="I77" s="5">
        <f t="shared" si="3"/>
        <v>39810717.055349804</v>
      </c>
      <c r="J77" s="58">
        <f t="shared" si="4"/>
        <v>3.9810717055349805E-9</v>
      </c>
      <c r="K77" s="22" t="s">
        <v>15</v>
      </c>
      <c r="L77" s="23">
        <v>1E-4</v>
      </c>
      <c r="M77" s="58">
        <f t="shared" si="5"/>
        <v>1.433185813992593E-8</v>
      </c>
      <c r="N77" s="28" t="s">
        <v>0</v>
      </c>
    </row>
    <row r="78" spans="2:14" ht="21" customHeight="1" x14ac:dyDescent="0.55000000000000004">
      <c r="B78" s="19">
        <v>38</v>
      </c>
      <c r="C78" s="20">
        <v>76</v>
      </c>
      <c r="D78" s="27" t="s">
        <v>3</v>
      </c>
      <c r="E78" s="21">
        <f t="shared" si="1"/>
        <v>3.9810717055349803E-5</v>
      </c>
      <c r="G78" s="2">
        <f t="shared" si="0"/>
        <v>7.6</v>
      </c>
      <c r="H78" s="2">
        <f t="shared" si="2"/>
        <v>9.9999999999999998E-13</v>
      </c>
      <c r="I78" s="5">
        <f t="shared" si="3"/>
        <v>39810717.055349804</v>
      </c>
      <c r="J78" s="58">
        <f t="shared" si="4"/>
        <v>3.9810717055349805E-9</v>
      </c>
      <c r="K78" s="22" t="s">
        <v>15</v>
      </c>
      <c r="L78" s="23">
        <v>1E-4</v>
      </c>
      <c r="M78" s="58">
        <f t="shared" si="5"/>
        <v>1.433185813992593E-8</v>
      </c>
      <c r="N78" s="28" t="s">
        <v>0</v>
      </c>
    </row>
    <row r="79" spans="2:14" ht="21" customHeight="1" x14ac:dyDescent="0.55000000000000004">
      <c r="B79" s="19">
        <v>39</v>
      </c>
      <c r="C79" s="20">
        <v>80</v>
      </c>
      <c r="D79" s="27" t="s">
        <v>3</v>
      </c>
      <c r="E79" s="21">
        <f t="shared" si="1"/>
        <v>9.9999999999999991E-5</v>
      </c>
      <c r="G79" s="2">
        <f t="shared" si="0"/>
        <v>8</v>
      </c>
      <c r="H79" s="2">
        <f t="shared" si="2"/>
        <v>9.9999999999999998E-13</v>
      </c>
      <c r="I79" s="5">
        <f t="shared" si="3"/>
        <v>100000000</v>
      </c>
      <c r="J79" s="58">
        <f t="shared" si="4"/>
        <v>1E-8</v>
      </c>
      <c r="K79" s="22" t="s">
        <v>15</v>
      </c>
      <c r="L79" s="23">
        <v>1E-4</v>
      </c>
      <c r="M79" s="58">
        <f t="shared" si="5"/>
        <v>3.6000000000000005E-8</v>
      </c>
      <c r="N79" s="28" t="s">
        <v>0</v>
      </c>
    </row>
    <row r="80" spans="2:14" ht="21" customHeight="1" x14ac:dyDescent="0.55000000000000004">
      <c r="B80" s="19">
        <v>40</v>
      </c>
      <c r="C80" s="20">
        <v>80</v>
      </c>
      <c r="D80" s="27" t="s">
        <v>3</v>
      </c>
      <c r="E80" s="21">
        <f t="shared" si="1"/>
        <v>9.9999999999999991E-5</v>
      </c>
      <c r="G80" s="2">
        <f t="shared" si="0"/>
        <v>8</v>
      </c>
      <c r="H80" s="2">
        <f t="shared" si="2"/>
        <v>9.9999999999999998E-13</v>
      </c>
      <c r="I80" s="5">
        <f t="shared" si="3"/>
        <v>100000000</v>
      </c>
      <c r="J80" s="58">
        <f t="shared" si="4"/>
        <v>1E-8</v>
      </c>
      <c r="K80" s="22" t="s">
        <v>15</v>
      </c>
      <c r="L80" s="23">
        <v>1E-4</v>
      </c>
      <c r="M80" s="58">
        <f t="shared" si="5"/>
        <v>3.6000000000000005E-8</v>
      </c>
      <c r="N80" s="28" t="s">
        <v>0</v>
      </c>
    </row>
    <row r="81" spans="2:14" x14ac:dyDescent="0.25">
      <c r="B81" s="18"/>
      <c r="C81" s="24"/>
      <c r="D81" s="25"/>
      <c r="E81" s="18"/>
      <c r="F81" s="18"/>
      <c r="G81" s="18">
        <f t="shared" si="0"/>
        <v>0</v>
      </c>
      <c r="H81" s="18"/>
      <c r="I81" s="17">
        <f t="shared" si="3"/>
        <v>1</v>
      </c>
      <c r="J81" s="18"/>
      <c r="K81" s="18"/>
      <c r="L81" s="17"/>
      <c r="M81" s="26"/>
      <c r="N81" s="17"/>
    </row>
    <row r="82" spans="2:14" ht="31.5" x14ac:dyDescent="0.5">
      <c r="B82" s="36" t="s">
        <v>27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</row>
    <row r="83" spans="2:14" ht="23.25" x14ac:dyDescent="0.35">
      <c r="B83" s="38" t="s">
        <v>26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5" spans="2:14" x14ac:dyDescent="0.25">
      <c r="B85" s="5"/>
      <c r="C85" s="5"/>
      <c r="D85" s="5"/>
      <c r="E85" s="5"/>
      <c r="F85" s="5"/>
      <c r="G85" s="5"/>
      <c r="H85" s="5"/>
      <c r="J85" s="5"/>
      <c r="K85" s="5"/>
      <c r="M85" s="5"/>
    </row>
  </sheetData>
  <sheetProtection algorithmName="SHA-512" hashValue="MS2Rrs/Y7EInzk7vtMvDXZ1yCCKGVtxpKTZjbD1DZQeENmYN6OkVzES1wmHk9SQrcwM+A0bWG28ipGMjsAzryA==" saltValue="OlpOSXyWzaUQyvzvlfF6lA==" spinCount="100000" sheet="1" objects="1" scenarios="1"/>
  <mergeCells count="28">
    <mergeCell ref="O3:P3"/>
    <mergeCell ref="O4:P5"/>
    <mergeCell ref="C11:D11"/>
    <mergeCell ref="B9:D9"/>
    <mergeCell ref="B8:D8"/>
    <mergeCell ref="B2:K2"/>
    <mergeCell ref="B14:B15"/>
    <mergeCell ref="C14:C15"/>
    <mergeCell ref="D14:D15"/>
    <mergeCell ref="B17:N18"/>
    <mergeCell ref="B4:D4"/>
    <mergeCell ref="B5:E5"/>
    <mergeCell ref="B6:F6"/>
    <mergeCell ref="C7:F7"/>
    <mergeCell ref="B12:B13"/>
    <mergeCell ref="C12:C13"/>
    <mergeCell ref="D12:D13"/>
    <mergeCell ref="B82:N82"/>
    <mergeCell ref="B83:N83"/>
    <mergeCell ref="P18:U18"/>
    <mergeCell ref="B39:B40"/>
    <mergeCell ref="C39:D39"/>
    <mergeCell ref="E39:F39"/>
    <mergeCell ref="J39:K40"/>
    <mergeCell ref="M39:N40"/>
    <mergeCell ref="C40:D40"/>
    <mergeCell ref="E40:F40"/>
    <mergeCell ref="B36:N37"/>
  </mergeCells>
  <pageMargins left="0.7" right="0.7" top="0.75" bottom="0.75" header="0.3" footer="0.3"/>
  <pageSetup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Henry Pardo Morales</dc:creator>
  <cp:lastModifiedBy>William Henry Pardo Morales</cp:lastModifiedBy>
  <cp:lastPrinted>2014-11-03T16:26:28Z</cp:lastPrinted>
  <dcterms:created xsi:type="dcterms:W3CDTF">2014-11-03T05:30:40Z</dcterms:created>
  <dcterms:modified xsi:type="dcterms:W3CDTF">2014-11-05T15:08:57Z</dcterms:modified>
</cp:coreProperties>
</file>